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eporting\NBG Reports\kvartaluri reportebi\"/>
    </mc:Choice>
  </mc:AlternateContent>
  <bookViews>
    <workbookView xWindow="0" yWindow="0" windowWidth="24000" windowHeight="9300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9" l="1"/>
  <c r="D36" i="9"/>
  <c r="C33" i="9"/>
  <c r="D33" i="9"/>
  <c r="C34" i="8" l="1"/>
  <c r="C26" i="8"/>
  <c r="C35" i="8" l="1"/>
  <c r="E9" i="8"/>
  <c r="E10" i="8"/>
  <c r="E11" i="8"/>
  <c r="E12" i="8"/>
  <c r="E13" i="8"/>
  <c r="E14" i="8"/>
  <c r="E15" i="8"/>
  <c r="E16" i="8"/>
  <c r="E17" i="8"/>
  <c r="E8" i="8"/>
  <c r="E7" i="8"/>
  <c r="E18" i="8" l="1"/>
  <c r="D16" i="9"/>
  <c r="C16" i="9"/>
  <c r="D8" i="9"/>
  <c r="C8" i="9"/>
  <c r="E31" i="8" l="1"/>
  <c r="E66" i="9" l="1"/>
  <c r="E64" i="9"/>
  <c r="C61" i="9"/>
  <c r="E61" i="9" s="1"/>
  <c r="E60" i="9"/>
  <c r="E59" i="9"/>
  <c r="E58" i="9"/>
  <c r="D53" i="9"/>
  <c r="C53" i="9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45" i="9"/>
  <c r="C45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E15" i="9"/>
  <c r="E14" i="9"/>
  <c r="E13" i="9"/>
  <c r="E12" i="9"/>
  <c r="E11" i="9"/>
  <c r="E10" i="9"/>
  <c r="E9" i="9"/>
  <c r="E8" i="9"/>
  <c r="D24" i="9"/>
  <c r="C24" i="9"/>
  <c r="E7" i="9"/>
  <c r="E33" i="8"/>
  <c r="E32" i="8"/>
  <c r="E30" i="8"/>
  <c r="E29" i="8"/>
  <c r="E34" i="8"/>
  <c r="E25" i="8"/>
  <c r="E24" i="8"/>
  <c r="E23" i="8"/>
  <c r="E22" i="8"/>
  <c r="E21" i="8"/>
  <c r="D26" i="8"/>
  <c r="D35" i="8" s="1"/>
  <c r="E35" i="8" s="1"/>
  <c r="C18" i="8"/>
  <c r="E53" i="9" l="1"/>
  <c r="D54" i="9"/>
  <c r="E36" i="9"/>
  <c r="D34" i="9"/>
  <c r="E33" i="9"/>
  <c r="E16" i="9"/>
  <c r="D18" i="8"/>
  <c r="C34" i="9"/>
  <c r="E24" i="9"/>
  <c r="E45" i="9"/>
  <c r="C54" i="9"/>
  <c r="E26" i="8"/>
  <c r="E20" i="8"/>
  <c r="E28" i="8"/>
  <c r="D56" i="9" l="1"/>
  <c r="D63" i="9" s="1"/>
  <c r="D65" i="9" s="1"/>
  <c r="D67" i="9" s="1"/>
  <c r="E54" i="9"/>
  <c r="C56" i="9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<sst xmlns="http://schemas.openxmlformats.org/spreadsheetml/2006/main" count="127" uniqueCount="113">
  <si>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</si>
  <si>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</si>
  <si>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</si>
  <si>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</si>
  <si>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</si>
  <si>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</si>
  <si>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</si>
  <si>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</si>
  <si>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</si>
  <si>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</si>
  <si>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</si>
  <si>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</si>
  <si>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</si>
  <si>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</si>
  <si>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</si>
  <si>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</si>
  <si>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</si>
  <si>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</si>
  <si>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</si>
  <si>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</si>
  <si>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</si>
  <si>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</si>
  <si>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</si>
  <si>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</si>
  <si>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</si>
  <si>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</si>
  <si>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</si>
  <si>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</si>
  <si>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</si>
  <si>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</si>
  <si>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</si>
  <si>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</si>
  <si>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</si>
  <si>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</si>
  <si>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</si>
  <si>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</si>
  <si>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</si>
  <si>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</si>
  <si>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</si>
  <si>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</si>
  <si>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</si>
  <si>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</si>
  <si>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</si>
  <si>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</si>
  <si>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</si>
  <si>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</si>
  <si>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</si>
  <si>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</si>
  <si>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</si>
  <si>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</si>
  <si>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</si>
  <si>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</si>
  <si>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</si>
  <si>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</si>
  <si>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</si>
  <si>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</si>
  <si>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</si>
  <si>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</si>
  <si>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</si>
  <si>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</si>
  <si>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</si>
  <si>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</si>
  <si>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</si>
  <si>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</si>
  <si>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</si>
  <si>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</si>
  <si>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</si>
  <si>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</si>
  <si>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</si>
  <si>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</si>
  <si>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</si>
  <si>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</si>
  <si>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</si>
  <si>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</si>
  <si>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</si>
  <si>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</si>
  <si>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</si>
  <si>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</si>
  <si>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</si>
  <si>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</si>
  <si>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</si>
  <si>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</si>
  <si>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</si>
  <si>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</si>
  <si>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</si>
  <si>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</si>
  <si>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</si>
  <si>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</si>
  <si>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</si>
  <si>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</si>
  <si>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</si>
  <si>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</si>
  <si>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</si>
  <si>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</si>
  <si>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</si>
  <si>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</si>
  <si>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</si>
  <si>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</si>
  <si>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</si>
  <si>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</si>
  <si>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</si>
  <si>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</si>
  <si>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</si>
  <si>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</si>
  <si>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</si>
  <si>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</si>
  <si>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რატი ჭელიძე</t>
  </si>
  <si>
    <t>კომპანია: შპს. მისო "კონტინენტალ სიტი კრედიტი"</t>
  </si>
  <si>
    <t>თამაზი მიქაძე</t>
  </si>
  <si>
    <t>თარიღი: 30/06/2022</t>
  </si>
  <si>
    <t>კოკა ჭედია</t>
  </si>
  <si>
    <t>აკაკი წერეთელი</t>
  </si>
  <si>
    <t>ტატიანა გორგაძე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</si>
</sst>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b/>
      <sz val="10"/>
      <name val="Sylfaen"/>
      <family val="1"/>
    </font>
    <font>
      <b/>
      <sz val="10"/>
      <color rgb="FFFF0000"/>
      <name val="Sylfaen"/>
      <family val="1"/>
    </font>
    <font>
      <b/>
      <sz val="10"/>
      <color theme="0" tint="-0.499984740745262"/>
      <name val="Sylfaen"/>
      <family val="1"/>
    </font>
    <font>
      <i/>
      <sz val="10"/>
      <name val="Sylfaen"/>
      <family val="1"/>
    </font>
    <font>
      <b/>
      <i/>
      <sz val="10"/>
      <name val="Sylfaen"/>
      <family val="1"/>
    </font>
    <font>
      <i/>
      <sz val="8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89">
    <xf numFmtId="0" fontId="0" fillId="0" borderId="0" xfId="0"/>
    <xf numFmtId="0" fontId="3" fillId="2" borderId="0" xfId="1" applyFont="1" applyFill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/>
    <xf numFmtId="14" fontId="3" fillId="2" borderId="0" xfId="1" applyNumberFormat="1" applyFont="1" applyFill="1" applyBorder="1" applyAlignment="1" applyProtection="1">
      <alignment horizontal="left"/>
    </xf>
    <xf numFmtId="167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58" xfId="0" applyFont="1" applyFill="1" applyBorder="1" applyAlignment="1"/>
    <xf numFmtId="0" fontId="3" fillId="2" borderId="61" xfId="0" applyFont="1" applyFill="1" applyBorder="1" applyAlignment="1"/>
    <xf numFmtId="0" fontId="3" fillId="2" borderId="62" xfId="0" applyFont="1" applyFill="1" applyBorder="1" applyAlignment="1"/>
    <xf numFmtId="0" fontId="5" fillId="2" borderId="9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3" fillId="0" borderId="20" xfId="0" applyFont="1" applyFill="1" applyBorder="1" applyProtection="1">
      <protection locked="0"/>
    </xf>
    <xf numFmtId="10" fontId="3" fillId="2" borderId="10" xfId="3" applyNumberFormat="1" applyFont="1" applyFill="1" applyBorder="1" applyAlignment="1">
      <alignment horizontal="center"/>
    </xf>
    <xf numFmtId="0" fontId="3" fillId="2" borderId="9" xfId="0" applyFont="1" applyFill="1" applyBorder="1" applyAlignment="1" applyProtection="1">
      <protection locked="0"/>
    </xf>
    <xf numFmtId="0" fontId="3" fillId="2" borderId="61" xfId="0" applyFont="1" applyFill="1" applyBorder="1" applyAlignment="1" applyProtection="1">
      <protection locked="0"/>
    </xf>
    <xf numFmtId="10" fontId="3" fillId="2" borderId="61" xfId="3" applyNumberFormat="1" applyFont="1" applyFill="1" applyBorder="1" applyAlignment="1"/>
    <xf numFmtId="0" fontId="4" fillId="2" borderId="64" xfId="0" applyFont="1" applyFill="1" applyBorder="1"/>
    <xf numFmtId="0" fontId="3" fillId="2" borderId="45" xfId="0" applyFont="1" applyFill="1" applyBorder="1" applyAlignment="1"/>
    <xf numFmtId="0" fontId="3" fillId="2" borderId="46" xfId="0" applyFont="1" applyFill="1" applyBorder="1" applyAlignment="1" applyProtection="1">
      <protection locked="0"/>
    </xf>
    <xf numFmtId="10" fontId="3" fillId="2" borderId="47" xfId="3" applyNumberFormat="1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1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3" fillId="0" borderId="0" xfId="1" applyFont="1" applyFill="1" applyBorder="1" applyProtection="1">
      <protection locked="0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center" indent="3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right"/>
    </xf>
    <xf numFmtId="0" fontId="3" fillId="3" borderId="1" xfId="1" applyFont="1" applyFill="1" applyBorder="1" applyAlignment="1" applyProtection="1">
      <alignment horizontal="left" indent="1"/>
    </xf>
    <xf numFmtId="0" fontId="5" fillId="3" borderId="2" xfId="1" applyFont="1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left" indent="1"/>
    </xf>
    <xf numFmtId="0" fontId="3" fillId="0" borderId="6" xfId="1" applyFont="1" applyFill="1" applyBorder="1" applyAlignment="1" applyProtection="1">
      <alignment horizontal="left" indent="1"/>
    </xf>
    <xf numFmtId="164" fontId="3" fillId="0" borderId="6" xfId="1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 applyProtection="1">
      <alignment horizontal="right"/>
    </xf>
    <xf numFmtId="0" fontId="6" fillId="0" borderId="0" xfId="1" applyFont="1" applyProtection="1">
      <protection locked="0"/>
    </xf>
    <xf numFmtId="0" fontId="3" fillId="2" borderId="8" xfId="1" applyFont="1" applyFill="1" applyBorder="1" applyAlignment="1" applyProtection="1">
      <alignment horizontal="left" indent="1"/>
    </xf>
    <xf numFmtId="0" fontId="3" fillId="0" borderId="9" xfId="1" applyFont="1" applyFill="1" applyBorder="1" applyAlignment="1" applyProtection="1">
      <alignment horizontal="left" indent="1"/>
    </xf>
    <xf numFmtId="164" fontId="3" fillId="0" borderId="9" xfId="1" applyNumberFormat="1" applyFont="1" applyFill="1" applyBorder="1" applyAlignment="1" applyProtection="1">
      <alignment horizontal="right"/>
    </xf>
    <xf numFmtId="164" fontId="5" fillId="0" borderId="10" xfId="1" applyNumberFormat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left" indent="2"/>
    </xf>
    <xf numFmtId="38" fontId="3" fillId="0" borderId="9" xfId="1" applyNumberFormat="1" applyFont="1" applyFill="1" applyBorder="1" applyAlignment="1" applyProtection="1">
      <alignment horizontal="right"/>
    </xf>
    <xf numFmtId="164" fontId="3" fillId="5" borderId="9" xfId="0" applyNumberFormat="1" applyFont="1" applyFill="1" applyBorder="1" applyAlignment="1" applyProtection="1">
      <alignment horizontal="right"/>
    </xf>
    <xf numFmtId="0" fontId="5" fillId="2" borderId="11" xfId="1" applyFont="1" applyFill="1" applyBorder="1" applyAlignment="1" applyProtection="1"/>
    <xf numFmtId="164" fontId="5" fillId="0" borderId="11" xfId="1" applyNumberFormat="1" applyFont="1" applyFill="1" applyBorder="1" applyAlignment="1" applyProtection="1">
      <alignment horizontal="right"/>
    </xf>
    <xf numFmtId="164" fontId="5" fillId="0" borderId="12" xfId="1" applyNumberFormat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left" indent="1"/>
    </xf>
    <xf numFmtId="0" fontId="3" fillId="2" borderId="9" xfId="1" applyFont="1" applyFill="1" applyBorder="1" applyAlignment="1" applyProtection="1">
      <alignment horizontal="left" indent="1"/>
    </xf>
    <xf numFmtId="0" fontId="3" fillId="2" borderId="13" xfId="1" applyFont="1" applyFill="1" applyBorder="1" applyAlignment="1" applyProtection="1">
      <alignment horizontal="left" indent="1"/>
    </xf>
    <xf numFmtId="0" fontId="3" fillId="0" borderId="1" xfId="1" applyFont="1" applyFill="1" applyBorder="1" applyAlignment="1" applyProtection="1">
      <alignment horizontal="left" indent="1"/>
    </xf>
    <xf numFmtId="0" fontId="5" fillId="0" borderId="3" xfId="1" applyFont="1" applyFill="1" applyBorder="1" applyAlignment="1" applyProtection="1"/>
    <xf numFmtId="164" fontId="5" fillId="0" borderId="3" xfId="1" applyNumberFormat="1" applyFont="1" applyFill="1" applyBorder="1" applyAlignment="1" applyProtection="1">
      <alignment horizontal="right"/>
    </xf>
    <xf numFmtId="164" fontId="5" fillId="0" borderId="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165" fontId="3" fillId="0" borderId="0" xfId="1" applyNumberFormat="1" applyFont="1" applyFill="1" applyBorder="1" applyProtection="1"/>
    <xf numFmtId="43" fontId="3" fillId="0" borderId="0" xfId="2" applyFont="1" applyFill="1" applyBorder="1" applyProtection="1"/>
    <xf numFmtId="10" fontId="3" fillId="0" borderId="0" xfId="3" applyNumberFormat="1" applyFont="1" applyFill="1" applyBorder="1" applyProtection="1"/>
    <xf numFmtId="43" fontId="3" fillId="0" borderId="0" xfId="2" applyFont="1" applyFill="1" applyBorder="1" applyProtection="1">
      <protection locked="0"/>
    </xf>
    <xf numFmtId="0" fontId="4" fillId="0" borderId="0" xfId="1" applyFont="1" applyFill="1" applyProtection="1"/>
    <xf numFmtId="0" fontId="5" fillId="0" borderId="0" xfId="1" applyFont="1" applyFill="1" applyBorder="1" applyProtection="1"/>
    <xf numFmtId="0" fontId="3" fillId="0" borderId="0" xfId="1" applyFont="1" applyFill="1" applyBorder="1"/>
    <xf numFmtId="166" fontId="3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 indent="2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14" xfId="1" applyFont="1" applyFill="1" applyBorder="1" applyAlignment="1" applyProtection="1">
      <alignment horizontal="left" vertical="center" indent="1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7" fillId="0" borderId="18" xfId="1" applyFont="1" applyFill="1" applyBorder="1" applyAlignment="1" applyProtection="1"/>
    <xf numFmtId="0" fontId="7" fillId="0" borderId="2" xfId="1" applyFont="1" applyFill="1" applyBorder="1" applyAlignment="1" applyProtection="1"/>
    <xf numFmtId="0" fontId="3" fillId="0" borderId="51" xfId="4" applyFont="1" applyFill="1" applyBorder="1" applyAlignment="1" applyProtection="1">
      <alignment horizontal="left" indent="1"/>
    </xf>
    <xf numFmtId="0" fontId="3" fillId="0" borderId="19" xfId="1" applyFont="1" applyFill="1" applyBorder="1" applyAlignment="1" applyProtection="1">
      <alignment horizontal="left" wrapText="1" indent="1"/>
    </xf>
    <xf numFmtId="164" fontId="3" fillId="0" borderId="20" xfId="1" applyNumberFormat="1" applyFont="1" applyFill="1" applyBorder="1" applyAlignment="1" applyProtection="1">
      <alignment horizontal="right"/>
      <protection locked="0"/>
    </xf>
    <xf numFmtId="164" fontId="3" fillId="0" borderId="21" xfId="1" applyNumberFormat="1" applyFont="1" applyFill="1" applyBorder="1" applyAlignment="1" applyProtection="1">
      <alignment horizontal="right"/>
      <protection locked="0"/>
    </xf>
    <xf numFmtId="164" fontId="5" fillId="0" borderId="22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indent="1"/>
    </xf>
    <xf numFmtId="164" fontId="5" fillId="0" borderId="23" xfId="1" applyNumberFormat="1" applyFont="1" applyFill="1" applyBorder="1" applyAlignment="1" applyProtection="1">
      <alignment horizontal="right"/>
    </xf>
    <xf numFmtId="0" fontId="8" fillId="0" borderId="24" xfId="1" applyFont="1" applyFill="1" applyBorder="1" applyAlignment="1" applyProtection="1">
      <alignment horizontal="left" indent="2"/>
    </xf>
    <xf numFmtId="0" fontId="3" fillId="0" borderId="20" xfId="1" applyFont="1" applyFill="1" applyBorder="1" applyAlignment="1" applyProtection="1">
      <alignment horizontal="left" wrapText="1" indent="1"/>
    </xf>
    <xf numFmtId="0" fontId="3" fillId="0" borderId="52" xfId="4" applyFont="1" applyFill="1" applyBorder="1" applyAlignment="1" applyProtection="1">
      <alignment horizontal="left" indent="1"/>
    </xf>
    <xf numFmtId="0" fontId="3" fillId="0" borderId="25" xfId="1" applyFont="1" applyFill="1" applyBorder="1" applyAlignment="1" applyProtection="1">
      <alignment horizontal="left" wrapText="1" indent="1"/>
    </xf>
    <xf numFmtId="164" fontId="3" fillId="0" borderId="25" xfId="1" applyNumberFormat="1" applyFont="1" applyFill="1" applyBorder="1" applyAlignment="1" applyProtection="1">
      <alignment horizontal="right"/>
      <protection locked="0"/>
    </xf>
    <xf numFmtId="164" fontId="3" fillId="0" borderId="34" xfId="1" applyNumberFormat="1" applyFont="1" applyFill="1" applyBorder="1" applyAlignment="1" applyProtection="1">
      <alignment horizontal="right"/>
      <protection locked="0"/>
    </xf>
    <xf numFmtId="164" fontId="5" fillId="0" borderId="26" xfId="1" applyNumberFormat="1" applyFont="1" applyFill="1" applyBorder="1" applyAlignment="1" applyProtection="1">
      <alignment horizontal="right"/>
    </xf>
    <xf numFmtId="0" fontId="3" fillId="0" borderId="53" xfId="4" applyFont="1" applyFill="1" applyBorder="1" applyAlignment="1" applyProtection="1">
      <alignment horizontal="left" indent="1"/>
    </xf>
    <xf numFmtId="0" fontId="5" fillId="0" borderId="27" xfId="1" applyFont="1" applyFill="1" applyBorder="1" applyAlignment="1" applyProtection="1"/>
    <xf numFmtId="164" fontId="5" fillId="0" borderId="27" xfId="1" applyNumberFormat="1" applyFont="1" applyFill="1" applyBorder="1" applyAlignment="1" applyProtection="1">
      <alignment horizontal="right"/>
    </xf>
    <xf numFmtId="164" fontId="5" fillId="0" borderId="28" xfId="1" applyNumberFormat="1" applyFont="1" applyFill="1" applyBorder="1" applyAlignment="1" applyProtection="1">
      <alignment horizontal="right"/>
    </xf>
    <xf numFmtId="0" fontId="3" fillId="0" borderId="2" xfId="1" applyFont="1" applyFill="1" applyBorder="1"/>
    <xf numFmtId="0" fontId="3" fillId="0" borderId="19" xfId="1" applyFont="1" applyFill="1" applyBorder="1" applyAlignment="1" applyProtection="1">
      <alignment horizontal="left" wrapText="1"/>
    </xf>
    <xf numFmtId="164" fontId="3" fillId="0" borderId="19" xfId="1" applyNumberFormat="1" applyFont="1" applyFill="1" applyBorder="1" applyAlignment="1" applyProtection="1">
      <alignment horizontal="right"/>
      <protection locked="0"/>
    </xf>
    <xf numFmtId="164" fontId="3" fillId="0" borderId="29" xfId="1" applyNumberFormat="1" applyFont="1" applyFill="1" applyBorder="1" applyAlignment="1" applyProtection="1">
      <alignment horizontal="right"/>
      <protection locked="0"/>
    </xf>
    <xf numFmtId="0" fontId="3" fillId="0" borderId="20" xfId="1" applyFont="1" applyFill="1" applyBorder="1" applyAlignment="1" applyProtection="1">
      <alignment horizontal="left"/>
    </xf>
    <xf numFmtId="0" fontId="3" fillId="0" borderId="20" xfId="1" applyFont="1" applyFill="1" applyBorder="1" applyAlignment="1" applyProtection="1">
      <alignment horizontal="left" wrapText="1"/>
    </xf>
    <xf numFmtId="0" fontId="3" fillId="0" borderId="54" xfId="4" applyFont="1" applyFill="1" applyBorder="1" applyAlignment="1" applyProtection="1">
      <alignment horizontal="left" indent="1"/>
    </xf>
    <xf numFmtId="0" fontId="5" fillId="0" borderId="30" xfId="1" applyFont="1" applyFill="1" applyBorder="1" applyAlignment="1" applyProtection="1">
      <alignment horizontal="left"/>
    </xf>
    <xf numFmtId="164" fontId="5" fillId="0" borderId="30" xfId="1" applyNumberFormat="1" applyFont="1" applyFill="1" applyBorder="1" applyAlignment="1" applyProtection="1">
      <alignment horizontal="right"/>
    </xf>
    <xf numFmtId="164" fontId="5" fillId="0" borderId="31" xfId="1" applyNumberFormat="1" applyFont="1" applyFill="1" applyBorder="1" applyAlignment="1" applyProtection="1">
      <alignment horizontal="right"/>
    </xf>
    <xf numFmtId="164" fontId="5" fillId="0" borderId="32" xfId="1" applyNumberFormat="1" applyFont="1" applyFill="1" applyBorder="1" applyAlignment="1" applyProtection="1">
      <alignment horizontal="right"/>
    </xf>
    <xf numFmtId="0" fontId="3" fillId="0" borderId="55" xfId="4" applyFont="1" applyFill="1" applyBorder="1" applyAlignment="1" applyProtection="1">
      <alignment horizontal="left" indent="1"/>
    </xf>
    <xf numFmtId="0" fontId="5" fillId="0" borderId="27" xfId="1" applyFont="1" applyFill="1" applyBorder="1" applyAlignment="1" applyProtection="1">
      <alignment horizontal="left"/>
    </xf>
    <xf numFmtId="164" fontId="5" fillId="0" borderId="33" xfId="1" applyNumberFormat="1" applyFont="1" applyFill="1" applyBorder="1" applyAlignment="1" applyProtection="1">
      <alignment horizontal="right"/>
    </xf>
    <xf numFmtId="0" fontId="3" fillId="0" borderId="56" xfId="1" applyFont="1" applyFill="1" applyBorder="1"/>
    <xf numFmtId="0" fontId="3" fillId="0" borderId="19" xfId="1" applyFont="1" applyFill="1" applyBorder="1" applyAlignment="1" applyProtection="1">
      <alignment horizontal="left" indent="1"/>
    </xf>
    <xf numFmtId="164" fontId="3" fillId="0" borderId="19" xfId="1" applyNumberFormat="1" applyFont="1" applyFill="1" applyBorder="1" applyAlignment="1" applyProtection="1">
      <alignment horizontal="right"/>
    </xf>
    <xf numFmtId="164" fontId="3" fillId="0" borderId="29" xfId="1" applyNumberFormat="1" applyFont="1" applyFill="1" applyBorder="1" applyAlignment="1" applyProtection="1">
      <alignment horizontal="right"/>
    </xf>
    <xf numFmtId="0" fontId="8" fillId="0" borderId="20" xfId="1" applyFont="1" applyFill="1" applyBorder="1" applyAlignment="1" applyProtection="1">
      <alignment horizontal="left" wrapText="1" indent="2"/>
    </xf>
    <xf numFmtId="164" fontId="9" fillId="0" borderId="23" xfId="1" applyNumberFormat="1" applyFont="1" applyFill="1" applyBorder="1" applyAlignment="1" applyProtection="1">
      <alignment horizontal="right"/>
    </xf>
    <xf numFmtId="3" fontId="5" fillId="0" borderId="22" xfId="1" applyNumberFormat="1" applyFont="1" applyFill="1" applyBorder="1" applyAlignment="1" applyProtection="1">
      <alignment horizontal="right"/>
    </xf>
    <xf numFmtId="3" fontId="5" fillId="0" borderId="23" xfId="1" applyNumberFormat="1" applyFont="1" applyFill="1" applyBorder="1" applyAlignment="1" applyProtection="1">
      <alignment horizontal="right"/>
    </xf>
    <xf numFmtId="0" fontId="5" fillId="0" borderId="25" xfId="1" applyFont="1" applyFill="1" applyBorder="1" applyAlignment="1" applyProtection="1">
      <alignment horizontal="left"/>
    </xf>
    <xf numFmtId="3" fontId="3" fillId="0" borderId="25" xfId="1" applyNumberFormat="1" applyFont="1" applyFill="1" applyBorder="1" applyAlignment="1" applyProtection="1">
      <alignment horizontal="right"/>
    </xf>
    <xf numFmtId="3" fontId="3" fillId="0" borderId="34" xfId="1" applyNumberFormat="1" applyFont="1" applyFill="1" applyBorder="1" applyAlignment="1" applyProtection="1">
      <alignment horizontal="right"/>
    </xf>
    <xf numFmtId="3" fontId="5" fillId="0" borderId="26" xfId="1" applyNumberFormat="1" applyFont="1" applyFill="1" applyBorder="1" applyAlignment="1" applyProtection="1">
      <alignment horizontal="right"/>
    </xf>
    <xf numFmtId="0" fontId="5" fillId="0" borderId="35" xfId="1" applyFont="1" applyFill="1" applyBorder="1" applyAlignment="1" applyProtection="1">
      <alignment horizontal="left"/>
    </xf>
    <xf numFmtId="3" fontId="5" fillId="0" borderId="35" xfId="1" applyNumberFormat="1" applyFont="1" applyFill="1" applyBorder="1" applyAlignment="1" applyProtection="1">
      <alignment horizontal="right"/>
    </xf>
    <xf numFmtId="3" fontId="5" fillId="0" borderId="36" xfId="1" applyNumberFormat="1" applyFont="1" applyFill="1" applyBorder="1" applyAlignment="1" applyProtection="1">
      <alignment horizontal="right"/>
    </xf>
    <xf numFmtId="3" fontId="5" fillId="0" borderId="37" xfId="1" applyNumberFormat="1" applyFont="1" applyFill="1" applyBorder="1" applyAlignment="1" applyProtection="1">
      <alignment horizontal="right"/>
    </xf>
    <xf numFmtId="0" fontId="5" fillId="0" borderId="2" xfId="1" applyFont="1" applyFill="1" applyBorder="1" applyAlignment="1" applyProtection="1"/>
    <xf numFmtId="3" fontId="5" fillId="0" borderId="2" xfId="1" applyNumberFormat="1" applyFont="1" applyFill="1" applyBorder="1" applyAlignment="1" applyProtection="1"/>
    <xf numFmtId="0" fontId="5" fillId="0" borderId="15" xfId="1" applyFont="1" applyFill="1" applyBorder="1" applyAlignment="1" applyProtection="1">
      <alignment horizontal="left"/>
    </xf>
    <xf numFmtId="3" fontId="5" fillId="0" borderId="15" xfId="1" applyNumberFormat="1" applyFont="1" applyFill="1" applyBorder="1" applyAlignment="1" applyProtection="1">
      <alignment horizontal="right"/>
    </xf>
    <xf numFmtId="3" fontId="5" fillId="0" borderId="16" xfId="1" applyNumberFormat="1" applyFont="1" applyFill="1" applyBorder="1" applyAlignment="1" applyProtection="1">
      <alignment horizontal="right"/>
    </xf>
    <xf numFmtId="3" fontId="5" fillId="0" borderId="17" xfId="1" applyNumberFormat="1" applyFont="1" applyFill="1" applyBorder="1" applyAlignment="1" applyProtection="1">
      <alignment horizontal="right"/>
    </xf>
    <xf numFmtId="0" fontId="3" fillId="0" borderId="18" xfId="1" applyFont="1" applyFill="1" applyBorder="1" applyAlignment="1" applyProtection="1"/>
    <xf numFmtId="0" fontId="3" fillId="0" borderId="2" xfId="1" applyFont="1" applyFill="1" applyBorder="1" applyAlignment="1" applyProtection="1"/>
    <xf numFmtId="3" fontId="3" fillId="0" borderId="2" xfId="1" applyNumberFormat="1" applyFont="1" applyFill="1" applyBorder="1" applyAlignment="1" applyProtection="1"/>
    <xf numFmtId="3" fontId="3" fillId="0" borderId="38" xfId="1" applyNumberFormat="1" applyFont="1" applyFill="1" applyBorder="1" applyAlignment="1" applyProtection="1"/>
    <xf numFmtId="3" fontId="3" fillId="0" borderId="19" xfId="1" applyNumberFormat="1" applyFont="1" applyFill="1" applyBorder="1" applyAlignment="1" applyProtection="1">
      <alignment horizontal="right"/>
      <protection locked="0"/>
    </xf>
    <xf numFmtId="3" fontId="3" fillId="4" borderId="29" xfId="1" applyNumberFormat="1" applyFont="1" applyFill="1" applyBorder="1" applyAlignment="1" applyProtection="1">
      <alignment horizontal="right"/>
    </xf>
    <xf numFmtId="3" fontId="3" fillId="0" borderId="20" xfId="1" applyNumberFormat="1" applyFont="1" applyFill="1" applyBorder="1" applyAlignment="1" applyProtection="1">
      <alignment horizontal="right"/>
      <protection locked="0"/>
    </xf>
    <xf numFmtId="3" fontId="3" fillId="4" borderId="21" xfId="1" applyNumberFormat="1" applyFont="1" applyFill="1" applyBorder="1" applyAlignment="1" applyProtection="1">
      <alignment horizontal="right"/>
    </xf>
    <xf numFmtId="3" fontId="3" fillId="0" borderId="25" xfId="1" applyNumberFormat="1" applyFont="1" applyFill="1" applyBorder="1" applyAlignment="1" applyProtection="1">
      <alignment horizontal="right"/>
      <protection locked="0"/>
    </xf>
    <xf numFmtId="3" fontId="3" fillId="4" borderId="34" xfId="1" applyNumberFormat="1" applyFont="1" applyFill="1" applyBorder="1" applyAlignment="1" applyProtection="1">
      <alignment horizontal="right"/>
    </xf>
    <xf numFmtId="0" fontId="3" fillId="0" borderId="57" xfId="4" applyFont="1" applyFill="1" applyBorder="1" applyAlignment="1" applyProtection="1">
      <alignment horizontal="left" indent="1"/>
    </xf>
    <xf numFmtId="3" fontId="5" fillId="0" borderId="27" xfId="1" applyNumberFormat="1" applyFont="1" applyFill="1" applyBorder="1" applyAlignment="1" applyProtection="1">
      <alignment horizontal="right"/>
    </xf>
    <xf numFmtId="3" fontId="3" fillId="4" borderId="33" xfId="1" applyNumberFormat="1" applyFont="1" applyFill="1" applyBorder="1" applyAlignment="1" applyProtection="1">
      <alignment horizontal="right"/>
    </xf>
    <xf numFmtId="3" fontId="5" fillId="0" borderId="28" xfId="1" applyNumberFormat="1" applyFont="1" applyFill="1" applyBorder="1" applyAlignment="1" applyProtection="1">
      <alignment horizontal="right"/>
    </xf>
    <xf numFmtId="0" fontId="3" fillId="0" borderId="55" xfId="1" applyFont="1" applyFill="1" applyBorder="1" applyAlignment="1" applyProtection="1">
      <alignment horizontal="left" indent="1"/>
    </xf>
    <xf numFmtId="0" fontId="5" fillId="0" borderId="39" xfId="1" applyFont="1" applyFill="1" applyBorder="1" applyAlignment="1" applyProtection="1">
      <alignment horizontal="left" indent="1"/>
    </xf>
    <xf numFmtId="3" fontId="3" fillId="0" borderId="39" xfId="1" applyNumberFormat="1" applyFont="1" applyFill="1" applyBorder="1" applyAlignment="1" applyProtection="1">
      <alignment horizontal="right"/>
    </xf>
    <xf numFmtId="3" fontId="5" fillId="0" borderId="40" xfId="1" applyNumberFormat="1" applyFont="1" applyFill="1" applyBorder="1" applyAlignment="1" applyProtection="1">
      <alignment horizontal="right"/>
    </xf>
    <xf numFmtId="0" fontId="5" fillId="0" borderId="15" xfId="1" applyFont="1" applyFill="1" applyBorder="1" applyAlignment="1" applyProtection="1">
      <alignment horizontal="center" vertical="center" wrapText="1"/>
    </xf>
    <xf numFmtId="0" fontId="3" fillId="0" borderId="39" xfId="1" applyFont="1" applyFill="1" applyBorder="1" applyAlignment="1" applyProtection="1">
      <alignment horizontal="left" wrapText="1" indent="1"/>
    </xf>
    <xf numFmtId="3" fontId="3" fillId="0" borderId="39" xfId="1" applyNumberFormat="1" applyFont="1" applyFill="1" applyBorder="1" applyAlignment="1" applyProtection="1">
      <alignment horizontal="right" vertical="center"/>
      <protection locked="0"/>
    </xf>
    <xf numFmtId="3" fontId="3" fillId="4" borderId="4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27" xfId="1" applyFont="1" applyFill="1" applyBorder="1" applyAlignment="1" applyProtection="1">
      <alignment horizontal="left" wrapText="1" indent="1"/>
    </xf>
    <xf numFmtId="3" fontId="3" fillId="0" borderId="27" xfId="1" applyNumberFormat="1" applyFont="1" applyFill="1" applyBorder="1" applyAlignment="1" applyProtection="1">
      <alignment horizontal="right" vertical="center"/>
      <protection locked="0"/>
    </xf>
    <xf numFmtId="3" fontId="3" fillId="4" borderId="33" xfId="1" applyNumberFormat="1" applyFont="1" applyFill="1" applyBorder="1" applyAlignment="1" applyProtection="1">
      <alignment horizontal="right" vertical="center"/>
    </xf>
    <xf numFmtId="0" fontId="3" fillId="0" borderId="42" xfId="4" applyFont="1" applyFill="1" applyBorder="1" applyAlignment="1" applyProtection="1">
      <alignment horizontal="left" indent="1"/>
    </xf>
    <xf numFmtId="0" fontId="5" fillId="0" borderId="43" xfId="1" applyFont="1" applyFill="1" applyBorder="1" applyAlignment="1" applyProtection="1"/>
    <xf numFmtId="3" fontId="5" fillId="0" borderId="43" xfId="1" applyNumberFormat="1" applyFont="1" applyFill="1" applyBorder="1" applyAlignment="1" applyProtection="1">
      <alignment horizontal="right"/>
    </xf>
    <xf numFmtId="3" fontId="5" fillId="0" borderId="44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/>
    <xf numFmtId="38" fontId="5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5" fillId="0" borderId="0" xfId="1" applyFont="1" applyFill="1" applyProtection="1">
      <protection locked="0"/>
    </xf>
    <xf numFmtId="0" fontId="3" fillId="0" borderId="0" xfId="1" applyFont="1" applyFill="1"/>
    <xf numFmtId="0" fontId="5" fillId="0" borderId="0" xfId="1" applyFont="1" applyFill="1"/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10" fillId="0" borderId="25" xfId="0" applyNumberFormat="1" applyFont="1" applyFill="1" applyBorder="1" applyAlignment="1" applyProtection="1">
      <alignment horizontal="right"/>
      <protection locked="0"/>
    </xf>
    <xf numFmtId="164" fontId="10" fillId="0" borderId="34" xfId="0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left"/>
    </xf>
    <xf numFmtId="0" fontId="5" fillId="2" borderId="59" xfId="0" applyFont="1" applyFill="1" applyBorder="1" applyAlignment="1">
      <alignment horizontal="left" shrinkToFit="1"/>
    </xf>
    <xf numFmtId="0" fontId="5" fillId="2" borderId="60" xfId="0" applyFont="1" applyFill="1" applyBorder="1" applyAlignment="1">
      <alignment horizontal="left" shrinkToFit="1"/>
    </xf>
    <xf numFmtId="0" fontId="5" fillId="2" borderId="63" xfId="0" applyFont="1" applyFill="1" applyBorder="1" applyAlignment="1">
      <alignment horizontal="left" shrinkToFit="1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5" fillId="2" borderId="49" xfId="0" applyFont="1" applyFill="1" applyBorder="1" applyAlignment="1">
      <alignment horizontal="left"/>
    </xf>
    <xf numFmtId="0" fontId="5" fillId="2" borderId="50" xfId="0" applyFont="1" applyFill="1" applyBorder="1" applyAlignment="1">
      <alignment horizontal="left"/>
    </xf>
    <xf numFmtId="0" fontId="5" fillId="2" borderId="48" xfId="0" applyFont="1" applyFill="1" applyBorder="1" applyAlignment="1">
      <alignment horizontal="left"/>
    </xf>
    <xf numFmtId="0" fontId="5" fillId="2" borderId="59" xfId="0" applyFont="1" applyFill="1" applyBorder="1" applyAlignment="1">
      <alignment horizontal="left"/>
    </xf>
    <xf numFmtId="0" fontId="5" fillId="2" borderId="60" xfId="0" applyFont="1" applyFill="1" applyBorder="1" applyAlignment="1">
      <alignment horizontal="left"/>
    </xf>
    <xf numFmtId="0" fontId="5" fillId="2" borderId="63" xfId="0" applyFont="1" applyFill="1" applyBorder="1" applyAlignment="1">
      <alignment horizontal="left"/>
    </xf>
    <xf numFmtId="0" fontId="3" fillId="2" borderId="65" xfId="0" applyFont="1" applyFill="1" applyBorder="1" applyAlignment="1"/>
    <xf numFmtId="0" fontId="3" fillId="2" borderId="66" xfId="0" applyFont="1" applyFill="1" applyBorder="1" applyAlignment="1"/>
  </cellXfs>
  <cellStyles count="6">
    <cellStyle name="Comma 2" xfId="2"/>
    <cellStyle name="Normal" xfId="0" builtinId="0"/>
    <cellStyle name="Normal 10" xfId="5"/>
    <cellStyle name="Normal 2" xfId="1"/>
    <cellStyle name="Normal 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="89" zoomScaleNormal="89" zoomScaleSheetLayoutView="90" workbookViewId="0">
      <selection activeCell="B21" sqref="B21"/>
    </sheetView>
  </sheetViews>
  <sheetFormatPr defaultColWidth="9.140625" defaultRowHeight="12" customHeight="1" x14ac:dyDescent="0.3"/>
  <cols>
    <col min="1" max="1" width="7.5703125" style="4" bestFit="1" customWidth="1"/>
    <col min="2" max="2" width="66.42578125" style="4" customWidth="1"/>
    <col min="3" max="3" width="18.85546875" style="4" customWidth="1"/>
    <col min="4" max="16384" width="9.140625" style="4"/>
  </cols>
  <sheetData>
    <row r="1" spans="1:3" ht="12" customHeight="1" x14ac:dyDescent="0.3">
      <c r="A1" s="1" t="s">
        <v>107</v>
      </c>
      <c r="B1" s="2"/>
      <c r="C1" s="3"/>
    </row>
    <row r="2" spans="1:3" ht="12" customHeight="1" x14ac:dyDescent="0.3">
      <c r="A2" s="1" t="s">
        <v>109</v>
      </c>
      <c r="B2" s="5"/>
      <c r="C2" s="6"/>
    </row>
    <row r="3" spans="1:3" ht="12" customHeight="1" thickBot="1" x14ac:dyDescent="0.35">
      <c r="A3" s="7"/>
      <c r="B3" s="8" t="s">
        <v>98</v>
      </c>
      <c r="C3" s="9"/>
    </row>
    <row r="4" spans="1:3" ht="12" customHeight="1" x14ac:dyDescent="0.3">
      <c r="A4" s="181" t="s">
        <v>96</v>
      </c>
      <c r="B4" s="182"/>
      <c r="C4" s="183"/>
    </row>
    <row r="5" spans="1:3" ht="12" customHeight="1" x14ac:dyDescent="0.3">
      <c r="A5" s="10">
        <v>1</v>
      </c>
      <c r="B5" s="187" t="s">
        <v>110</v>
      </c>
      <c r="C5" s="188"/>
    </row>
    <row r="6" spans="1:3" ht="12" customHeight="1" x14ac:dyDescent="0.3">
      <c r="A6" s="10">
        <v>2</v>
      </c>
      <c r="B6" s="187" t="s">
        <v>111</v>
      </c>
      <c r="C6" s="188"/>
    </row>
    <row r="7" spans="1:3" ht="12" customHeight="1" x14ac:dyDescent="0.3">
      <c r="A7" s="10">
        <v>3</v>
      </c>
      <c r="B7" s="187" t="s">
        <v>112</v>
      </c>
      <c r="C7" s="188"/>
    </row>
    <row r="8" spans="1:3" ht="12" customHeight="1" x14ac:dyDescent="0.3">
      <c r="A8" s="10">
        <v>4</v>
      </c>
      <c r="B8" s="187"/>
      <c r="C8" s="188"/>
    </row>
    <row r="9" spans="1:3" ht="12" customHeight="1" x14ac:dyDescent="0.3">
      <c r="A9" s="10">
        <v>5</v>
      </c>
      <c r="B9" s="179"/>
      <c r="C9" s="180"/>
    </row>
    <row r="10" spans="1:3" ht="12" customHeight="1" x14ac:dyDescent="0.3">
      <c r="A10" s="11"/>
      <c r="B10" s="12"/>
      <c r="C10" s="13"/>
    </row>
    <row r="11" spans="1:3" ht="12" customHeight="1" x14ac:dyDescent="0.3">
      <c r="A11" s="184" t="s">
        <v>97</v>
      </c>
      <c r="B11" s="185"/>
      <c r="C11" s="186"/>
    </row>
    <row r="12" spans="1:3" ht="12" customHeight="1" x14ac:dyDescent="0.3">
      <c r="A12" s="10">
        <v>1</v>
      </c>
      <c r="B12" s="179" t="s">
        <v>108</v>
      </c>
      <c r="C12" s="180"/>
    </row>
    <row r="13" spans="1:3" ht="12" customHeight="1" x14ac:dyDescent="0.3">
      <c r="A13" s="10">
        <v>2</v>
      </c>
      <c r="B13" s="179"/>
      <c r="C13" s="180"/>
    </row>
    <row r="14" spans="1:3" ht="12" customHeight="1" x14ac:dyDescent="0.3">
      <c r="A14" s="10">
        <v>3</v>
      </c>
      <c r="B14" s="179"/>
      <c r="C14" s="180"/>
    </row>
    <row r="15" spans="1:3" ht="12" customHeight="1" x14ac:dyDescent="0.3">
      <c r="A15" s="10">
        <v>4</v>
      </c>
      <c r="B15" s="179"/>
      <c r="C15" s="180"/>
    </row>
    <row r="16" spans="1:3" ht="12" customHeight="1" x14ac:dyDescent="0.3">
      <c r="A16" s="10">
        <v>5</v>
      </c>
      <c r="B16" s="179"/>
      <c r="C16" s="180"/>
    </row>
    <row r="17" spans="1:4" ht="12" customHeight="1" x14ac:dyDescent="0.3">
      <c r="A17" s="11"/>
      <c r="B17" s="12"/>
      <c r="C17" s="13"/>
    </row>
    <row r="18" spans="1:4" ht="12" customHeight="1" x14ac:dyDescent="0.3">
      <c r="A18" s="176" t="s">
        <v>100</v>
      </c>
      <c r="B18" s="177"/>
      <c r="C18" s="178"/>
    </row>
    <row r="19" spans="1:4" ht="12" customHeight="1" x14ac:dyDescent="0.3">
      <c r="A19" s="10"/>
      <c r="B19" s="14" t="s">
        <v>101</v>
      </c>
      <c r="C19" s="15" t="s">
        <v>102</v>
      </c>
    </row>
    <row r="20" spans="1:4" ht="12" customHeight="1" x14ac:dyDescent="0.3">
      <c r="A20" s="10">
        <v>1</v>
      </c>
      <c r="B20" s="16" t="s">
        <v>106</v>
      </c>
      <c r="C20" s="17">
        <v>1</v>
      </c>
    </row>
    <row r="21" spans="1:4" ht="12" customHeight="1" x14ac:dyDescent="0.3">
      <c r="A21" s="10">
        <v>2</v>
      </c>
      <c r="B21" s="18"/>
      <c r="C21" s="17"/>
    </row>
    <row r="22" spans="1:4" ht="12" customHeight="1" x14ac:dyDescent="0.3">
      <c r="A22" s="10">
        <v>3</v>
      </c>
      <c r="B22" s="18"/>
      <c r="C22" s="17"/>
    </row>
    <row r="23" spans="1:4" ht="12" customHeight="1" x14ac:dyDescent="0.3">
      <c r="A23" s="10">
        <v>4</v>
      </c>
      <c r="B23" s="18"/>
      <c r="C23" s="17"/>
    </row>
    <row r="24" spans="1:4" ht="12" customHeight="1" x14ac:dyDescent="0.3">
      <c r="A24" s="10">
        <v>5</v>
      </c>
      <c r="B24" s="18"/>
      <c r="C24" s="17"/>
    </row>
    <row r="25" spans="1:4" ht="12" customHeight="1" x14ac:dyDescent="0.3">
      <c r="A25" s="10">
        <v>6</v>
      </c>
      <c r="B25" s="18"/>
      <c r="C25" s="17"/>
    </row>
    <row r="26" spans="1:4" ht="12" customHeight="1" x14ac:dyDescent="0.3">
      <c r="A26" s="10">
        <v>7</v>
      </c>
      <c r="B26" s="18"/>
      <c r="C26" s="17"/>
    </row>
    <row r="27" spans="1:4" ht="12" customHeight="1" x14ac:dyDescent="0.3">
      <c r="A27" s="10">
        <v>8</v>
      </c>
      <c r="B27" s="18"/>
      <c r="C27" s="17"/>
    </row>
    <row r="28" spans="1:4" ht="12" customHeight="1" x14ac:dyDescent="0.3">
      <c r="A28" s="10">
        <v>9</v>
      </c>
      <c r="B28" s="18"/>
      <c r="C28" s="17"/>
    </row>
    <row r="29" spans="1:4" ht="12" customHeight="1" x14ac:dyDescent="0.3">
      <c r="A29" s="10">
        <v>10</v>
      </c>
      <c r="B29" s="18"/>
      <c r="C29" s="17"/>
    </row>
    <row r="30" spans="1:4" ht="12" customHeight="1" x14ac:dyDescent="0.3">
      <c r="A30" s="11"/>
      <c r="B30" s="19"/>
      <c r="C30" s="20"/>
      <c r="D30" s="21"/>
    </row>
    <row r="31" spans="1:4" ht="12" customHeight="1" x14ac:dyDescent="0.3">
      <c r="A31" s="176" t="s">
        <v>99</v>
      </c>
      <c r="B31" s="177"/>
      <c r="C31" s="177"/>
      <c r="D31" s="21"/>
    </row>
    <row r="32" spans="1:4" ht="12" customHeight="1" x14ac:dyDescent="0.3">
      <c r="A32" s="10"/>
      <c r="B32" s="14" t="s">
        <v>101</v>
      </c>
      <c r="C32" s="15" t="s">
        <v>102</v>
      </c>
    </row>
    <row r="33" spans="1:3" ht="12" customHeight="1" x14ac:dyDescent="0.3">
      <c r="A33" s="10">
        <v>1</v>
      </c>
      <c r="B33" s="14" t="s">
        <v>106</v>
      </c>
      <c r="C33" s="15">
        <v>100</v>
      </c>
    </row>
    <row r="34" spans="1:3" ht="12" customHeight="1" x14ac:dyDescent="0.3">
      <c r="A34" s="10">
        <v>2</v>
      </c>
      <c r="B34" s="14"/>
      <c r="C34" s="15"/>
    </row>
    <row r="35" spans="1:3" ht="12" customHeight="1" x14ac:dyDescent="0.3">
      <c r="A35" s="10">
        <v>3</v>
      </c>
      <c r="B35" s="14"/>
      <c r="C35" s="15"/>
    </row>
    <row r="36" spans="1:3" ht="12" customHeight="1" x14ac:dyDescent="0.3">
      <c r="A36" s="10">
        <v>4</v>
      </c>
      <c r="B36" s="14"/>
      <c r="C36" s="15"/>
    </row>
    <row r="37" spans="1:3" ht="12" customHeight="1" x14ac:dyDescent="0.3">
      <c r="A37" s="10">
        <v>5</v>
      </c>
      <c r="B37" s="14"/>
      <c r="C37" s="15"/>
    </row>
    <row r="38" spans="1:3" ht="12" customHeight="1" x14ac:dyDescent="0.3">
      <c r="A38" s="10">
        <v>6</v>
      </c>
      <c r="B38" s="14"/>
      <c r="C38" s="15"/>
    </row>
    <row r="39" spans="1:3" ht="12" customHeight="1" x14ac:dyDescent="0.3">
      <c r="A39" s="10">
        <v>7</v>
      </c>
      <c r="B39" s="14"/>
      <c r="C39" s="15"/>
    </row>
    <row r="40" spans="1:3" ht="12" customHeight="1" x14ac:dyDescent="0.3">
      <c r="A40" s="10">
        <v>8</v>
      </c>
      <c r="B40" s="18"/>
      <c r="C40" s="17"/>
    </row>
    <row r="41" spans="1:3" ht="12" customHeight="1" x14ac:dyDescent="0.3">
      <c r="A41" s="10">
        <v>9</v>
      </c>
      <c r="B41" s="18"/>
      <c r="C41" s="17"/>
    </row>
    <row r="42" spans="1:3" ht="12" customHeight="1" thickBot="1" x14ac:dyDescent="0.35">
      <c r="A42" s="22">
        <v>10</v>
      </c>
      <c r="B42" s="23"/>
      <c r="C42" s="24"/>
    </row>
    <row r="43" spans="1:3" ht="12" customHeight="1" x14ac:dyDescent="0.3">
      <c r="A43" s="25"/>
      <c r="B43" s="25"/>
      <c r="C43" s="25"/>
    </row>
    <row r="44" spans="1:3" ht="12" customHeight="1" x14ac:dyDescent="0.3">
      <c r="A44" s="25"/>
      <c r="B44" s="175" t="s">
        <v>103</v>
      </c>
      <c r="C44" s="175"/>
    </row>
    <row r="45" spans="1:3" ht="12" customHeight="1" x14ac:dyDescent="0.3">
      <c r="A45" s="25"/>
      <c r="B45" s="25"/>
      <c r="C45" s="25"/>
    </row>
    <row r="46" spans="1:3" ht="12" customHeight="1" x14ac:dyDescent="0.3">
      <c r="A46" s="25"/>
      <c r="B46" s="25"/>
      <c r="C46" s="25"/>
    </row>
    <row r="47" spans="1:3" ht="12" customHeight="1" x14ac:dyDescent="0.3">
      <c r="A47" s="25"/>
      <c r="B47" s="25"/>
      <c r="C47" s="25"/>
    </row>
    <row r="48" spans="1:3" ht="12" customHeight="1" x14ac:dyDescent="0.3">
      <c r="A48" s="25"/>
      <c r="B48" s="25"/>
      <c r="C48" s="25"/>
    </row>
    <row r="49" spans="1:3" ht="12" customHeight="1" x14ac:dyDescent="0.3">
      <c r="A49" s="25"/>
      <c r="B49" s="25"/>
      <c r="C49" s="25"/>
    </row>
    <row r="50" spans="1:3" ht="12" customHeight="1" x14ac:dyDescent="0.3">
      <c r="A50" s="25"/>
      <c r="B50" s="25"/>
      <c r="C50" s="25"/>
    </row>
    <row r="51" spans="1:3" ht="12" customHeight="1" x14ac:dyDescent="0.3">
      <c r="A51" s="25"/>
      <c r="B51" s="25"/>
      <c r="C51" s="25"/>
    </row>
    <row r="52" spans="1:3" ht="12" customHeight="1" x14ac:dyDescent="0.3">
      <c r="A52" s="25"/>
      <c r="B52" s="25"/>
      <c r="C52" s="25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view="pageBreakPreview" zoomScale="90" zoomScaleNormal="100" zoomScaleSheetLayoutView="90" workbookViewId="0">
      <selection activeCell="B24" sqref="B24"/>
    </sheetView>
  </sheetViews>
  <sheetFormatPr defaultColWidth="9.140625" defaultRowHeight="12" customHeight="1" x14ac:dyDescent="0.3"/>
  <cols>
    <col min="1" max="1" width="8.28515625" style="29" customWidth="1"/>
    <col min="2" max="2" width="48.7109375" style="29" customWidth="1"/>
    <col min="3" max="3" width="14.42578125" style="29" customWidth="1"/>
    <col min="4" max="4" width="13.5703125" style="29" bestFit="1" customWidth="1"/>
    <col min="5" max="5" width="16.28515625" style="29" bestFit="1" customWidth="1"/>
    <col min="6" max="16384" width="9.140625" style="29"/>
  </cols>
  <sheetData>
    <row r="1" spans="1:6" ht="12" customHeight="1" x14ac:dyDescent="0.3">
      <c r="A1" s="26" t="s">
        <v>107</v>
      </c>
      <c r="B1" s="27"/>
      <c r="C1" s="28"/>
      <c r="D1" s="28"/>
      <c r="E1" s="28"/>
    </row>
    <row r="2" spans="1:6" ht="12" customHeight="1" x14ac:dyDescent="0.3">
      <c r="A2" s="1" t="s">
        <v>109</v>
      </c>
      <c r="B2" s="27"/>
      <c r="C2" s="28"/>
      <c r="D2" s="28"/>
      <c r="E2" s="28"/>
    </row>
    <row r="3" spans="1:6" ht="12" customHeight="1" x14ac:dyDescent="0.3">
      <c r="A3" s="26"/>
      <c r="B3" s="1"/>
      <c r="C3" s="28"/>
      <c r="D3" s="28"/>
      <c r="E3" s="28"/>
    </row>
    <row r="4" spans="1:6" ht="12" customHeight="1" x14ac:dyDescent="0.3">
      <c r="A4" s="30" t="s">
        <v>0</v>
      </c>
      <c r="B4" s="31" t="s">
        <v>1</v>
      </c>
      <c r="C4" s="26"/>
      <c r="D4" s="26"/>
      <c r="E4" s="32" t="s">
        <v>2</v>
      </c>
    </row>
    <row r="5" spans="1:6" ht="12" customHeight="1" thickBot="1" x14ac:dyDescent="0.35">
      <c r="A5" s="26"/>
      <c r="B5" s="26"/>
      <c r="C5" s="26"/>
      <c r="D5" s="26"/>
      <c r="E5" s="33"/>
    </row>
    <row r="6" spans="1:6" ht="12" customHeight="1" thickBot="1" x14ac:dyDescent="0.35">
      <c r="A6" s="34" t="s">
        <v>3</v>
      </c>
      <c r="B6" s="35" t="s">
        <v>4</v>
      </c>
      <c r="C6" s="36" t="s">
        <v>5</v>
      </c>
      <c r="D6" s="36" t="s">
        <v>6</v>
      </c>
      <c r="E6" s="37" t="s">
        <v>7</v>
      </c>
    </row>
    <row r="7" spans="1:6" ht="12" customHeight="1" x14ac:dyDescent="0.3">
      <c r="A7" s="38">
        <v>1</v>
      </c>
      <c r="B7" s="39" t="s">
        <v>8</v>
      </c>
      <c r="C7" s="40">
        <v>303.10000000000002</v>
      </c>
      <c r="D7" s="40">
        <v>1566.9614999999999</v>
      </c>
      <c r="E7" s="41">
        <f>C7+D7</f>
        <v>1870.0614999999998</v>
      </c>
      <c r="F7" s="42"/>
    </row>
    <row r="8" spans="1:6" ht="12" customHeight="1" x14ac:dyDescent="0.3">
      <c r="A8" s="43">
        <v>2</v>
      </c>
      <c r="B8" s="44" t="s">
        <v>9</v>
      </c>
      <c r="C8" s="45">
        <v>3170.2599999999998</v>
      </c>
      <c r="D8" s="45">
        <v>892512.36219999997</v>
      </c>
      <c r="E8" s="41">
        <f>C8+D8</f>
        <v>895682.62219999998</v>
      </c>
      <c r="F8" s="42"/>
    </row>
    <row r="9" spans="1:6" ht="12" customHeight="1" x14ac:dyDescent="0.3">
      <c r="A9" s="43">
        <v>3</v>
      </c>
      <c r="B9" s="47" t="s">
        <v>10</v>
      </c>
      <c r="C9" s="45">
        <v>306740.34000000003</v>
      </c>
      <c r="D9" s="45">
        <v>860622.14740000002</v>
      </c>
      <c r="E9" s="41">
        <f t="shared" ref="E9:E17" si="0">C9+D9</f>
        <v>1167362.4874</v>
      </c>
      <c r="F9" s="42"/>
    </row>
    <row r="10" spans="1:6" ht="12" customHeight="1" x14ac:dyDescent="0.3">
      <c r="A10" s="43">
        <v>3.1</v>
      </c>
      <c r="B10" s="47" t="s">
        <v>11</v>
      </c>
      <c r="C10" s="48">
        <v>-306740.34000000003</v>
      </c>
      <c r="D10" s="48">
        <v>-860622.14740000002</v>
      </c>
      <c r="E10" s="41">
        <f t="shared" si="0"/>
        <v>-1167362.4874</v>
      </c>
      <c r="F10" s="42"/>
    </row>
    <row r="11" spans="1:6" ht="12" customHeight="1" x14ac:dyDescent="0.3">
      <c r="A11" s="43">
        <v>3.2</v>
      </c>
      <c r="B11" s="44" t="s">
        <v>12</v>
      </c>
      <c r="C11" s="45">
        <v>0</v>
      </c>
      <c r="D11" s="45">
        <v>0</v>
      </c>
      <c r="E11" s="41">
        <f t="shared" si="0"/>
        <v>0</v>
      </c>
    </row>
    <row r="12" spans="1:6" ht="12" customHeight="1" x14ac:dyDescent="0.3">
      <c r="A12" s="43">
        <v>4</v>
      </c>
      <c r="B12" s="44" t="s">
        <v>13</v>
      </c>
      <c r="C12" s="45">
        <v>0</v>
      </c>
      <c r="D12" s="45">
        <v>0</v>
      </c>
      <c r="E12" s="41">
        <f t="shared" si="0"/>
        <v>0</v>
      </c>
    </row>
    <row r="13" spans="1:6" ht="12" customHeight="1" x14ac:dyDescent="0.3">
      <c r="A13" s="43">
        <v>5</v>
      </c>
      <c r="B13" s="44" t="s">
        <v>14</v>
      </c>
      <c r="C13" s="45">
        <v>0</v>
      </c>
      <c r="D13" s="45">
        <v>0</v>
      </c>
      <c r="E13" s="41">
        <f t="shared" si="0"/>
        <v>0</v>
      </c>
    </row>
    <row r="14" spans="1:6" ht="12" customHeight="1" x14ac:dyDescent="0.3">
      <c r="A14" s="43">
        <v>6</v>
      </c>
      <c r="B14" s="44" t="s">
        <v>15</v>
      </c>
      <c r="C14" s="45">
        <v>0</v>
      </c>
      <c r="D14" s="49"/>
      <c r="E14" s="41">
        <f t="shared" si="0"/>
        <v>0</v>
      </c>
    </row>
    <row r="15" spans="1:6" ht="12" customHeight="1" x14ac:dyDescent="0.3">
      <c r="A15" s="43">
        <v>7</v>
      </c>
      <c r="B15" s="44" t="s">
        <v>16</v>
      </c>
      <c r="C15" s="45">
        <v>0</v>
      </c>
      <c r="D15" s="49"/>
      <c r="E15" s="41">
        <f t="shared" si="0"/>
        <v>0</v>
      </c>
    </row>
    <row r="16" spans="1:6" ht="12" customHeight="1" x14ac:dyDescent="0.3">
      <c r="A16" s="43">
        <v>8</v>
      </c>
      <c r="B16" s="44" t="s">
        <v>17</v>
      </c>
      <c r="C16" s="45">
        <v>420733.19999999995</v>
      </c>
      <c r="D16" s="49"/>
      <c r="E16" s="41">
        <f t="shared" si="0"/>
        <v>420733.19999999995</v>
      </c>
    </row>
    <row r="17" spans="1:5" ht="15" x14ac:dyDescent="0.3">
      <c r="A17" s="43">
        <v>9</v>
      </c>
      <c r="B17" s="44" t="s">
        <v>18</v>
      </c>
      <c r="C17" s="45">
        <v>24323.82</v>
      </c>
      <c r="D17" s="45">
        <v>1530.0063</v>
      </c>
      <c r="E17" s="41">
        <f t="shared" si="0"/>
        <v>25853.826300000001</v>
      </c>
    </row>
    <row r="18" spans="1:5" ht="15.75" thickBot="1" x14ac:dyDescent="0.35">
      <c r="A18" s="38">
        <v>10</v>
      </c>
      <c r="B18" s="50" t="s">
        <v>19</v>
      </c>
      <c r="C18" s="51">
        <f>SUM(C7:C8,C11:C17)</f>
        <v>448530.37999999995</v>
      </c>
      <c r="D18" s="51">
        <f>SUM(D7:D8,D11:D17)</f>
        <v>895609.33</v>
      </c>
      <c r="E18" s="52">
        <f>SUM(E7:E8,E11:E17)</f>
        <v>1344139.71</v>
      </c>
    </row>
    <row r="19" spans="1:5" ht="12" customHeight="1" thickBot="1" x14ac:dyDescent="0.35">
      <c r="A19" s="34"/>
      <c r="B19" s="35" t="s">
        <v>20</v>
      </c>
      <c r="C19" s="36"/>
      <c r="D19" s="36"/>
      <c r="E19" s="37"/>
    </row>
    <row r="20" spans="1:5" ht="12" customHeight="1" x14ac:dyDescent="0.3">
      <c r="A20" s="38">
        <v>11</v>
      </c>
      <c r="B20" s="39" t="s">
        <v>21</v>
      </c>
      <c r="C20" s="40">
        <v>0</v>
      </c>
      <c r="D20" s="40">
        <v>0</v>
      </c>
      <c r="E20" s="41">
        <f t="shared" ref="E20:E26" si="1">C20+D20</f>
        <v>0</v>
      </c>
    </row>
    <row r="21" spans="1:5" ht="12" customHeight="1" x14ac:dyDescent="0.3">
      <c r="A21" s="43">
        <v>12</v>
      </c>
      <c r="B21" s="44" t="s">
        <v>22</v>
      </c>
      <c r="C21" s="45">
        <v>0</v>
      </c>
      <c r="D21" s="45">
        <v>0</v>
      </c>
      <c r="E21" s="46">
        <f t="shared" si="1"/>
        <v>0</v>
      </c>
    </row>
    <row r="22" spans="1:5" ht="12" customHeight="1" x14ac:dyDescent="0.3">
      <c r="A22" s="43">
        <v>13</v>
      </c>
      <c r="B22" s="44" t="s">
        <v>23</v>
      </c>
      <c r="C22" s="45">
        <v>0</v>
      </c>
      <c r="D22" s="45">
        <v>0</v>
      </c>
      <c r="E22" s="46">
        <f t="shared" si="1"/>
        <v>0</v>
      </c>
    </row>
    <row r="23" spans="1:5" ht="12" customHeight="1" x14ac:dyDescent="0.3">
      <c r="A23" s="38">
        <v>14</v>
      </c>
      <c r="B23" s="44" t="s">
        <v>24</v>
      </c>
      <c r="C23" s="45">
        <v>0</v>
      </c>
      <c r="D23" s="45">
        <v>0</v>
      </c>
      <c r="E23" s="46">
        <f t="shared" si="1"/>
        <v>0</v>
      </c>
    </row>
    <row r="24" spans="1:5" ht="12" customHeight="1" x14ac:dyDescent="0.3">
      <c r="A24" s="43">
        <v>15</v>
      </c>
      <c r="B24" s="44" t="s">
        <v>25</v>
      </c>
      <c r="C24" s="45">
        <v>22883.360000000001</v>
      </c>
      <c r="D24" s="45">
        <v>2385.9697999999999</v>
      </c>
      <c r="E24" s="46">
        <f t="shared" si="1"/>
        <v>25269.3298</v>
      </c>
    </row>
    <row r="25" spans="1:5" ht="15" x14ac:dyDescent="0.3">
      <c r="A25" s="43">
        <v>16</v>
      </c>
      <c r="B25" s="44" t="s">
        <v>104</v>
      </c>
      <c r="C25" s="45">
        <v>0</v>
      </c>
      <c r="D25" s="45">
        <v>0</v>
      </c>
      <c r="E25" s="46">
        <f t="shared" si="1"/>
        <v>0</v>
      </c>
    </row>
    <row r="26" spans="1:5" ht="15.75" thickBot="1" x14ac:dyDescent="0.35">
      <c r="A26" s="38">
        <v>17</v>
      </c>
      <c r="B26" s="50" t="s">
        <v>26</v>
      </c>
      <c r="C26" s="51">
        <f>SUM(C20:C25)</f>
        <v>22883.360000000001</v>
      </c>
      <c r="D26" s="51">
        <f>SUM(D20:D25)</f>
        <v>2385.9697999999999</v>
      </c>
      <c r="E26" s="52">
        <f t="shared" si="1"/>
        <v>25269.3298</v>
      </c>
    </row>
    <row r="27" spans="1:5" ht="12" customHeight="1" thickBot="1" x14ac:dyDescent="0.35">
      <c r="A27" s="34"/>
      <c r="B27" s="35" t="s">
        <v>27</v>
      </c>
      <c r="C27" s="36"/>
      <c r="D27" s="36"/>
      <c r="E27" s="37"/>
    </row>
    <row r="28" spans="1:5" ht="12" customHeight="1" x14ac:dyDescent="0.3">
      <c r="A28" s="38">
        <v>18</v>
      </c>
      <c r="B28" s="53" t="s">
        <v>28</v>
      </c>
      <c r="C28" s="40">
        <v>12307580.01</v>
      </c>
      <c r="D28" s="49"/>
      <c r="E28" s="41">
        <f t="shared" ref="E28:E34" si="2">C28</f>
        <v>12307580.01</v>
      </c>
    </row>
    <row r="29" spans="1:5" ht="12" customHeight="1" x14ac:dyDescent="0.3">
      <c r="A29" s="43">
        <v>19</v>
      </c>
      <c r="B29" s="54" t="s">
        <v>29</v>
      </c>
      <c r="C29" s="45">
        <v>0</v>
      </c>
      <c r="D29" s="49"/>
      <c r="E29" s="46">
        <f t="shared" si="2"/>
        <v>0</v>
      </c>
    </row>
    <row r="30" spans="1:5" ht="12" customHeight="1" x14ac:dyDescent="0.3">
      <c r="A30" s="43">
        <v>20</v>
      </c>
      <c r="B30" s="54" t="s">
        <v>105</v>
      </c>
      <c r="C30" s="45">
        <v>0</v>
      </c>
      <c r="D30" s="49"/>
      <c r="E30" s="46">
        <f t="shared" si="2"/>
        <v>0</v>
      </c>
    </row>
    <row r="31" spans="1:5" ht="12" customHeight="1" x14ac:dyDescent="0.3">
      <c r="A31" s="43">
        <v>21</v>
      </c>
      <c r="B31" s="54" t="s">
        <v>30</v>
      </c>
      <c r="C31" s="45">
        <v>0</v>
      </c>
      <c r="D31" s="49"/>
      <c r="E31" s="46">
        <f t="shared" si="2"/>
        <v>0</v>
      </c>
    </row>
    <row r="32" spans="1:5" ht="12" customHeight="1" x14ac:dyDescent="0.3">
      <c r="A32" s="43">
        <v>22</v>
      </c>
      <c r="B32" s="54" t="s">
        <v>31</v>
      </c>
      <c r="C32" s="45">
        <v>-10988709.6206</v>
      </c>
      <c r="D32" s="49"/>
      <c r="E32" s="46">
        <f t="shared" si="2"/>
        <v>-10988709.6206</v>
      </c>
    </row>
    <row r="33" spans="1:5" ht="12" customHeight="1" x14ac:dyDescent="0.3">
      <c r="A33" s="43">
        <v>23</v>
      </c>
      <c r="B33" s="54" t="s">
        <v>32</v>
      </c>
      <c r="C33" s="45">
        <v>0</v>
      </c>
      <c r="D33" s="49"/>
      <c r="E33" s="46">
        <f t="shared" si="2"/>
        <v>0</v>
      </c>
    </row>
    <row r="34" spans="1:5" ht="15.75" thickBot="1" x14ac:dyDescent="0.35">
      <c r="A34" s="55">
        <v>24</v>
      </c>
      <c r="B34" s="50" t="s">
        <v>33</v>
      </c>
      <c r="C34" s="51">
        <f>SUM(C28:C33)</f>
        <v>1318870.3893999998</v>
      </c>
      <c r="D34" s="49"/>
      <c r="E34" s="52">
        <f t="shared" si="2"/>
        <v>1318870.3893999998</v>
      </c>
    </row>
    <row r="35" spans="1:5" ht="15.75" thickBot="1" x14ac:dyDescent="0.35">
      <c r="A35" s="56">
        <v>25</v>
      </c>
      <c r="B35" s="57" t="s">
        <v>34</v>
      </c>
      <c r="C35" s="58">
        <f>C26+C34</f>
        <v>1341753.7493999999</v>
      </c>
      <c r="D35" s="58">
        <f>D26</f>
        <v>2385.9697999999999</v>
      </c>
      <c r="E35" s="59">
        <f>C35+D35</f>
        <v>1344139.7191999999</v>
      </c>
    </row>
    <row r="36" spans="1:5" ht="12" customHeight="1" x14ac:dyDescent="0.3">
      <c r="A36" s="28"/>
      <c r="B36" s="28"/>
      <c r="C36" s="60"/>
      <c r="D36" s="60"/>
      <c r="E36" s="60"/>
    </row>
    <row r="37" spans="1:5" ht="12" customHeight="1" x14ac:dyDescent="0.3">
      <c r="A37" s="28"/>
      <c r="B37" s="28"/>
      <c r="C37" s="28"/>
      <c r="D37" s="28"/>
      <c r="E37" s="28"/>
    </row>
    <row r="38" spans="1:5" ht="12" customHeight="1" x14ac:dyDescent="0.3">
      <c r="A38" s="28"/>
      <c r="B38" s="28"/>
      <c r="C38" s="61"/>
      <c r="D38" s="62"/>
      <c r="E38" s="28"/>
    </row>
    <row r="39" spans="1:5" ht="12" customHeight="1" x14ac:dyDescent="0.3">
      <c r="A39" s="28"/>
      <c r="B39" s="28" t="s">
        <v>103</v>
      </c>
      <c r="C39" s="28"/>
      <c r="D39" s="63"/>
      <c r="E39" s="28"/>
    </row>
    <row r="40" spans="1:5" ht="12" customHeight="1" x14ac:dyDescent="0.3">
      <c r="C40" s="64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="90" zoomScaleNormal="100" zoomScaleSheetLayoutView="90" workbookViewId="0">
      <selection activeCell="B5" sqref="B5"/>
    </sheetView>
  </sheetViews>
  <sheetFormatPr defaultColWidth="9.140625" defaultRowHeight="15" x14ac:dyDescent="0.3"/>
  <cols>
    <col min="1" max="1" width="8.140625" style="169" bestFit="1" customWidth="1"/>
    <col min="2" max="2" width="48.85546875" style="169" customWidth="1"/>
    <col min="3" max="4" width="12" style="169" customWidth="1"/>
    <col min="5" max="5" width="12" style="170" customWidth="1"/>
    <col min="6" max="16384" width="9.140625" style="67"/>
  </cols>
  <sheetData>
    <row r="1" spans="1:5" x14ac:dyDescent="0.3">
      <c r="A1" s="65" t="s">
        <v>107</v>
      </c>
      <c r="B1" s="27"/>
      <c r="C1" s="28"/>
      <c r="D1" s="28"/>
      <c r="E1" s="66"/>
    </row>
    <row r="2" spans="1:5" x14ac:dyDescent="0.3">
      <c r="A2" s="1" t="s">
        <v>109</v>
      </c>
      <c r="B2" s="27"/>
      <c r="C2" s="28"/>
      <c r="D2" s="28"/>
      <c r="E2" s="66"/>
    </row>
    <row r="3" spans="1:5" x14ac:dyDescent="0.3">
      <c r="A3" s="28"/>
      <c r="B3" s="68"/>
      <c r="C3" s="28"/>
      <c r="D3" s="28"/>
      <c r="E3" s="66"/>
    </row>
    <row r="4" spans="1:5" ht="15.75" thickBot="1" x14ac:dyDescent="0.35">
      <c r="A4" s="69" t="s">
        <v>35</v>
      </c>
      <c r="B4" s="70" t="s">
        <v>36</v>
      </c>
      <c r="C4" s="28"/>
      <c r="D4" s="28"/>
      <c r="E4" s="71" t="s">
        <v>2</v>
      </c>
    </row>
    <row r="5" spans="1:5" ht="30.75" thickBot="1" x14ac:dyDescent="0.35">
      <c r="A5" s="72" t="s">
        <v>3</v>
      </c>
      <c r="B5" s="73"/>
      <c r="C5" s="74" t="s">
        <v>5</v>
      </c>
      <c r="D5" s="75" t="s">
        <v>6</v>
      </c>
      <c r="E5" s="76" t="s">
        <v>7</v>
      </c>
    </row>
    <row r="6" spans="1:5" ht="15.75" thickBot="1" x14ac:dyDescent="0.35">
      <c r="A6" s="77"/>
      <c r="B6" s="78" t="s">
        <v>37</v>
      </c>
      <c r="C6" s="78"/>
      <c r="D6" s="78"/>
      <c r="E6" s="78"/>
    </row>
    <row r="7" spans="1:5" ht="30" x14ac:dyDescent="0.3">
      <c r="A7" s="79">
        <v>1</v>
      </c>
      <c r="B7" s="80" t="s">
        <v>38</v>
      </c>
      <c r="C7" s="81">
        <v>165.1</v>
      </c>
      <c r="D7" s="82">
        <v>0</v>
      </c>
      <c r="E7" s="83">
        <f t="shared" ref="E7:E24" si="0">C7+D7</f>
        <v>165.1</v>
      </c>
    </row>
    <row r="8" spans="1:5" x14ac:dyDescent="0.3">
      <c r="A8" s="79">
        <v>2</v>
      </c>
      <c r="B8" s="84" t="s">
        <v>39</v>
      </c>
      <c r="C8" s="171">
        <f>SUM(C9:C15)</f>
        <v>-24605.83</v>
      </c>
      <c r="D8" s="174">
        <f>SUM(D9:D15)</f>
        <v>3642.9294</v>
      </c>
      <c r="E8" s="85">
        <f t="shared" si="0"/>
        <v>-20962.900600000001</v>
      </c>
    </row>
    <row r="9" spans="1:5" x14ac:dyDescent="0.3">
      <c r="A9" s="79">
        <v>2.1</v>
      </c>
      <c r="B9" s="86" t="s">
        <v>40</v>
      </c>
      <c r="C9" s="81"/>
      <c r="D9" s="82"/>
      <c r="E9" s="85">
        <f t="shared" si="0"/>
        <v>0</v>
      </c>
    </row>
    <row r="10" spans="1:5" x14ac:dyDescent="0.3">
      <c r="A10" s="79">
        <v>2.2000000000000002</v>
      </c>
      <c r="B10" s="86" t="s">
        <v>41</v>
      </c>
      <c r="C10" s="81">
        <v>-24605.83</v>
      </c>
      <c r="D10" s="82">
        <v>3642.9294</v>
      </c>
      <c r="E10" s="85">
        <f t="shared" si="0"/>
        <v>-20962.900600000001</v>
      </c>
    </row>
    <row r="11" spans="1:5" x14ac:dyDescent="0.3">
      <c r="A11" s="79">
        <v>2.2999999999999998</v>
      </c>
      <c r="B11" s="86" t="s">
        <v>42</v>
      </c>
      <c r="C11" s="81"/>
      <c r="D11" s="82"/>
      <c r="E11" s="85">
        <f t="shared" si="0"/>
        <v>0</v>
      </c>
    </row>
    <row r="12" spans="1:5" x14ac:dyDescent="0.3">
      <c r="A12" s="79">
        <v>2.4</v>
      </c>
      <c r="B12" s="86" t="s">
        <v>43</v>
      </c>
      <c r="C12" s="81"/>
      <c r="D12" s="82"/>
      <c r="E12" s="85">
        <f t="shared" si="0"/>
        <v>0</v>
      </c>
    </row>
    <row r="13" spans="1:5" x14ac:dyDescent="0.3">
      <c r="A13" s="79">
        <v>2.5</v>
      </c>
      <c r="B13" s="86" t="s">
        <v>44</v>
      </c>
      <c r="C13" s="81"/>
      <c r="D13" s="82"/>
      <c r="E13" s="85">
        <f t="shared" si="0"/>
        <v>0</v>
      </c>
    </row>
    <row r="14" spans="1:5" x14ac:dyDescent="0.3">
      <c r="A14" s="79">
        <v>2.6</v>
      </c>
      <c r="B14" s="86" t="s">
        <v>45</v>
      </c>
      <c r="C14" s="81"/>
      <c r="D14" s="82"/>
      <c r="E14" s="85">
        <f>C14+D14</f>
        <v>0</v>
      </c>
    </row>
    <row r="15" spans="1:5" x14ac:dyDescent="0.3">
      <c r="A15" s="79">
        <v>2.7</v>
      </c>
      <c r="B15" s="86" t="s">
        <v>46</v>
      </c>
      <c r="C15" s="81"/>
      <c r="D15" s="82"/>
      <c r="E15" s="85">
        <f t="shared" si="0"/>
        <v>0</v>
      </c>
    </row>
    <row r="16" spans="1:5" x14ac:dyDescent="0.3">
      <c r="A16" s="79">
        <v>3</v>
      </c>
      <c r="B16" s="84" t="s">
        <v>47</v>
      </c>
      <c r="C16" s="171">
        <f>SUM(C17:C20)</f>
        <v>0</v>
      </c>
      <c r="D16" s="174">
        <f>SUM(D17:D20)</f>
        <v>0</v>
      </c>
      <c r="E16" s="85">
        <f t="shared" si="0"/>
        <v>0</v>
      </c>
    </row>
    <row r="17" spans="1:5" x14ac:dyDescent="0.3">
      <c r="A17" s="79">
        <v>3.1</v>
      </c>
      <c r="B17" s="86" t="s">
        <v>48</v>
      </c>
      <c r="C17" s="81"/>
      <c r="D17" s="82"/>
      <c r="E17" s="85">
        <f t="shared" si="0"/>
        <v>0</v>
      </c>
    </row>
    <row r="18" spans="1:5" x14ac:dyDescent="0.3">
      <c r="A18" s="79">
        <v>3.2</v>
      </c>
      <c r="B18" s="86" t="s">
        <v>49</v>
      </c>
      <c r="C18" s="81"/>
      <c r="D18" s="82"/>
      <c r="E18" s="85">
        <f t="shared" si="0"/>
        <v>0</v>
      </c>
    </row>
    <row r="19" spans="1:5" x14ac:dyDescent="0.3">
      <c r="A19" s="79">
        <v>3.3</v>
      </c>
      <c r="B19" s="86" t="s">
        <v>50</v>
      </c>
      <c r="C19" s="81"/>
      <c r="D19" s="82"/>
      <c r="E19" s="85">
        <f t="shared" si="0"/>
        <v>0</v>
      </c>
    </row>
    <row r="20" spans="1:5" x14ac:dyDescent="0.3">
      <c r="A20" s="79">
        <v>3.4</v>
      </c>
      <c r="B20" s="86" t="s">
        <v>51</v>
      </c>
      <c r="C20" s="81">
        <v>0</v>
      </c>
      <c r="D20" s="82">
        <v>0</v>
      </c>
      <c r="E20" s="85">
        <f t="shared" si="0"/>
        <v>0</v>
      </c>
    </row>
    <row r="21" spans="1:5" ht="30" x14ac:dyDescent="0.3">
      <c r="A21" s="79">
        <v>4</v>
      </c>
      <c r="B21" s="87" t="s">
        <v>52</v>
      </c>
      <c r="C21" s="81">
        <v>2155.73</v>
      </c>
      <c r="D21" s="82">
        <v>2977.8</v>
      </c>
      <c r="E21" s="85">
        <f t="shared" si="0"/>
        <v>5133.5300000000007</v>
      </c>
    </row>
    <row r="22" spans="1:5" ht="30" x14ac:dyDescent="0.3">
      <c r="A22" s="79">
        <v>5</v>
      </c>
      <c r="B22" s="87" t="s">
        <v>53</v>
      </c>
      <c r="C22" s="81">
        <v>0</v>
      </c>
      <c r="D22" s="82">
        <v>0</v>
      </c>
      <c r="E22" s="85">
        <f t="shared" si="0"/>
        <v>0</v>
      </c>
    </row>
    <row r="23" spans="1:5" x14ac:dyDescent="0.3">
      <c r="A23" s="88">
        <v>6</v>
      </c>
      <c r="B23" s="89" t="s">
        <v>54</v>
      </c>
      <c r="C23" s="172"/>
      <c r="D23" s="173"/>
      <c r="E23" s="92">
        <f t="shared" si="0"/>
        <v>0</v>
      </c>
    </row>
    <row r="24" spans="1:5" ht="15.75" thickBot="1" x14ac:dyDescent="0.35">
      <c r="A24" s="93">
        <v>7</v>
      </c>
      <c r="B24" s="94" t="s">
        <v>55</v>
      </c>
      <c r="C24" s="95">
        <f>SUM(C7:C8,C21:C23,C16)</f>
        <v>-22285.000000000004</v>
      </c>
      <c r="D24" s="95">
        <f>SUM(D7:D8,D21:D23,D16)</f>
        <v>6620.7294000000002</v>
      </c>
      <c r="E24" s="96">
        <f t="shared" si="0"/>
        <v>-15664.270600000003</v>
      </c>
    </row>
    <row r="25" spans="1:5" ht="15.75" thickBot="1" x14ac:dyDescent="0.35">
      <c r="A25" s="97"/>
      <c r="B25" s="78" t="s">
        <v>56</v>
      </c>
      <c r="C25" s="78"/>
      <c r="D25" s="78"/>
      <c r="E25" s="78"/>
    </row>
    <row r="26" spans="1:5" ht="30" x14ac:dyDescent="0.3">
      <c r="A26" s="79">
        <v>8</v>
      </c>
      <c r="B26" s="98" t="s">
        <v>57</v>
      </c>
      <c r="C26" s="99">
        <v>0</v>
      </c>
      <c r="D26" s="100">
        <v>0</v>
      </c>
      <c r="E26" s="83">
        <f t="shared" ref="E26:E34" si="1">C26+D26</f>
        <v>0</v>
      </c>
    </row>
    <row r="27" spans="1:5" x14ac:dyDescent="0.3">
      <c r="A27" s="79">
        <v>9</v>
      </c>
      <c r="B27" s="101" t="s">
        <v>58</v>
      </c>
      <c r="C27" s="81">
        <v>0</v>
      </c>
      <c r="D27" s="82">
        <v>0</v>
      </c>
      <c r="E27" s="85">
        <f t="shared" si="1"/>
        <v>0</v>
      </c>
    </row>
    <row r="28" spans="1:5" x14ac:dyDescent="0.3">
      <c r="A28" s="79">
        <v>10</v>
      </c>
      <c r="B28" s="101" t="s">
        <v>59</v>
      </c>
      <c r="C28" s="81">
        <v>0</v>
      </c>
      <c r="D28" s="82">
        <v>0</v>
      </c>
      <c r="E28" s="85">
        <f t="shared" si="1"/>
        <v>0</v>
      </c>
    </row>
    <row r="29" spans="1:5" x14ac:dyDescent="0.3">
      <c r="A29" s="79">
        <v>11</v>
      </c>
      <c r="B29" s="101" t="s">
        <v>60</v>
      </c>
      <c r="C29" s="81">
        <v>0</v>
      </c>
      <c r="D29" s="82">
        <v>0</v>
      </c>
      <c r="E29" s="85">
        <f t="shared" si="1"/>
        <v>0</v>
      </c>
    </row>
    <row r="30" spans="1:5" x14ac:dyDescent="0.3">
      <c r="A30" s="79">
        <v>12</v>
      </c>
      <c r="B30" s="101" t="s">
        <v>61</v>
      </c>
      <c r="C30" s="81">
        <v>0</v>
      </c>
      <c r="D30" s="82">
        <v>0</v>
      </c>
      <c r="E30" s="85">
        <f t="shared" si="1"/>
        <v>0</v>
      </c>
    </row>
    <row r="31" spans="1:5" x14ac:dyDescent="0.3">
      <c r="A31" s="79">
        <v>13</v>
      </c>
      <c r="B31" s="101" t="s">
        <v>62</v>
      </c>
      <c r="C31" s="81">
        <v>0</v>
      </c>
      <c r="D31" s="82">
        <v>0</v>
      </c>
      <c r="E31" s="85">
        <f t="shared" si="1"/>
        <v>0</v>
      </c>
    </row>
    <row r="32" spans="1:5" x14ac:dyDescent="0.3">
      <c r="A32" s="79">
        <v>14</v>
      </c>
      <c r="B32" s="102" t="s">
        <v>63</v>
      </c>
      <c r="C32" s="81">
        <v>0</v>
      </c>
      <c r="D32" s="82">
        <v>0</v>
      </c>
      <c r="E32" s="85">
        <f t="shared" si="1"/>
        <v>0</v>
      </c>
    </row>
    <row r="33" spans="1:5" ht="15.75" thickBot="1" x14ac:dyDescent="0.35">
      <c r="A33" s="103">
        <v>15</v>
      </c>
      <c r="B33" s="104" t="s">
        <v>64</v>
      </c>
      <c r="C33" s="105">
        <f>SUM(C26:C32)</f>
        <v>0</v>
      </c>
      <c r="D33" s="106">
        <f>SUM(D26:D32)</f>
        <v>0</v>
      </c>
      <c r="E33" s="107">
        <f t="shared" si="1"/>
        <v>0</v>
      </c>
    </row>
    <row r="34" spans="1:5" ht="15.75" thickBot="1" x14ac:dyDescent="0.35">
      <c r="A34" s="108">
        <v>16</v>
      </c>
      <c r="B34" s="109" t="s">
        <v>65</v>
      </c>
      <c r="C34" s="95">
        <f>C24-C33</f>
        <v>-22285.000000000004</v>
      </c>
      <c r="D34" s="110">
        <f>D24-D33</f>
        <v>6620.7294000000002</v>
      </c>
      <c r="E34" s="96">
        <f t="shared" si="1"/>
        <v>-15664.270600000003</v>
      </c>
    </row>
    <row r="35" spans="1:5" ht="15.75" thickBot="1" x14ac:dyDescent="0.35">
      <c r="A35" s="111"/>
      <c r="B35" s="78" t="s">
        <v>66</v>
      </c>
      <c r="C35" s="78"/>
      <c r="D35" s="78"/>
      <c r="E35" s="78"/>
    </row>
    <row r="36" spans="1:5" x14ac:dyDescent="0.3">
      <c r="A36" s="93">
        <v>17</v>
      </c>
      <c r="B36" s="112" t="s">
        <v>67</v>
      </c>
      <c r="C36" s="113">
        <f>C37-C38</f>
        <v>-11642.18</v>
      </c>
      <c r="D36" s="114">
        <f>D37-D38</f>
        <v>0</v>
      </c>
      <c r="E36" s="83">
        <f t="shared" ref="E36:E45" si="2">C36+D36</f>
        <v>-11642.18</v>
      </c>
    </row>
    <row r="37" spans="1:5" ht="30" x14ac:dyDescent="0.3">
      <c r="A37" s="79">
        <v>17.100000000000001</v>
      </c>
      <c r="B37" s="115" t="s">
        <v>68</v>
      </c>
      <c r="C37" s="81">
        <v>10</v>
      </c>
      <c r="D37" s="82">
        <v>0</v>
      </c>
      <c r="E37" s="116">
        <f t="shared" si="2"/>
        <v>10</v>
      </c>
    </row>
    <row r="38" spans="1:5" ht="30" x14ac:dyDescent="0.3">
      <c r="A38" s="79">
        <v>17.2</v>
      </c>
      <c r="B38" s="115" t="s">
        <v>69</v>
      </c>
      <c r="C38" s="81">
        <v>11652.18</v>
      </c>
      <c r="D38" s="82">
        <v>0</v>
      </c>
      <c r="E38" s="116">
        <f t="shared" si="2"/>
        <v>11652.18</v>
      </c>
    </row>
    <row r="39" spans="1:5" x14ac:dyDescent="0.3">
      <c r="A39" s="79">
        <v>18</v>
      </c>
      <c r="B39" s="87" t="s">
        <v>70</v>
      </c>
      <c r="C39" s="81">
        <v>0</v>
      </c>
      <c r="D39" s="82">
        <v>0</v>
      </c>
      <c r="E39" s="85">
        <f t="shared" si="2"/>
        <v>0</v>
      </c>
    </row>
    <row r="40" spans="1:5" x14ac:dyDescent="0.3">
      <c r="A40" s="79">
        <v>19</v>
      </c>
      <c r="B40" s="87" t="s">
        <v>71</v>
      </c>
      <c r="C40" s="81"/>
      <c r="D40" s="82"/>
      <c r="E40" s="85">
        <f t="shared" si="2"/>
        <v>0</v>
      </c>
    </row>
    <row r="41" spans="1:5" ht="30" x14ac:dyDescent="0.3">
      <c r="A41" s="79">
        <v>20</v>
      </c>
      <c r="B41" s="87" t="s">
        <v>72</v>
      </c>
      <c r="C41" s="81">
        <v>-1385.53</v>
      </c>
      <c r="D41" s="82"/>
      <c r="E41" s="85">
        <f t="shared" si="2"/>
        <v>-1385.53</v>
      </c>
    </row>
    <row r="42" spans="1:5" ht="30" x14ac:dyDescent="0.3">
      <c r="A42" s="79">
        <v>21</v>
      </c>
      <c r="B42" s="87" t="s">
        <v>73</v>
      </c>
      <c r="C42" s="81">
        <v>-104465.35</v>
      </c>
      <c r="D42" s="82"/>
      <c r="E42" s="85">
        <f t="shared" si="2"/>
        <v>-104465.35</v>
      </c>
    </row>
    <row r="43" spans="1:5" x14ac:dyDescent="0.3">
      <c r="A43" s="79">
        <v>22</v>
      </c>
      <c r="B43" s="87" t="s">
        <v>74</v>
      </c>
      <c r="C43" s="81">
        <v>0</v>
      </c>
      <c r="D43" s="82"/>
      <c r="E43" s="85">
        <f t="shared" si="2"/>
        <v>0</v>
      </c>
    </row>
    <row r="44" spans="1:5" x14ac:dyDescent="0.3">
      <c r="A44" s="88">
        <v>23</v>
      </c>
      <c r="B44" s="89" t="s">
        <v>75</v>
      </c>
      <c r="C44" s="90">
        <v>2669.5</v>
      </c>
      <c r="D44" s="91">
        <v>0</v>
      </c>
      <c r="E44" s="92">
        <f t="shared" si="2"/>
        <v>2669.5</v>
      </c>
    </row>
    <row r="45" spans="1:5" ht="15.75" thickBot="1" x14ac:dyDescent="0.35">
      <c r="A45" s="93">
        <v>24</v>
      </c>
      <c r="B45" s="109" t="s">
        <v>76</v>
      </c>
      <c r="C45" s="95">
        <f>SUM(C36,C39:C44)</f>
        <v>-114823.56000000001</v>
      </c>
      <c r="D45" s="110">
        <f>SUM(D36,D39:D44)</f>
        <v>0</v>
      </c>
      <c r="E45" s="96">
        <f t="shared" si="2"/>
        <v>-114823.56000000001</v>
      </c>
    </row>
    <row r="46" spans="1:5" ht="15.75" thickBot="1" x14ac:dyDescent="0.35">
      <c r="A46" s="97"/>
      <c r="B46" s="78" t="s">
        <v>77</v>
      </c>
      <c r="C46" s="78"/>
      <c r="D46" s="78"/>
      <c r="E46" s="78"/>
    </row>
    <row r="47" spans="1:5" ht="30" x14ac:dyDescent="0.3">
      <c r="A47" s="79">
        <v>25</v>
      </c>
      <c r="B47" s="80" t="s">
        <v>78</v>
      </c>
      <c r="C47" s="81">
        <v>16847.669999999998</v>
      </c>
      <c r="D47" s="82">
        <v>0</v>
      </c>
      <c r="E47" s="117">
        <f t="shared" ref="E47:E54" si="3">C47+D47</f>
        <v>16847.669999999998</v>
      </c>
    </row>
    <row r="48" spans="1:5" x14ac:dyDescent="0.3">
      <c r="A48" s="79">
        <v>26</v>
      </c>
      <c r="B48" s="87" t="s">
        <v>79</v>
      </c>
      <c r="C48" s="81">
        <v>131383.64000000001</v>
      </c>
      <c r="D48" s="82">
        <v>0</v>
      </c>
      <c r="E48" s="118">
        <f t="shared" si="3"/>
        <v>131383.64000000001</v>
      </c>
    </row>
    <row r="49" spans="1:5" ht="30" x14ac:dyDescent="0.3">
      <c r="A49" s="79">
        <v>27</v>
      </c>
      <c r="B49" s="87" t="s">
        <v>80</v>
      </c>
      <c r="C49" s="81">
        <v>10452.18</v>
      </c>
      <c r="D49" s="82">
        <v>0</v>
      </c>
      <c r="E49" s="118">
        <f t="shared" si="3"/>
        <v>10452.18</v>
      </c>
    </row>
    <row r="50" spans="1:5" x14ac:dyDescent="0.3">
      <c r="A50" s="79">
        <v>28</v>
      </c>
      <c r="B50" s="87" t="s">
        <v>81</v>
      </c>
      <c r="C50" s="81">
        <v>13583.82</v>
      </c>
      <c r="D50" s="82">
        <v>0</v>
      </c>
      <c r="E50" s="118">
        <f t="shared" si="3"/>
        <v>13583.82</v>
      </c>
    </row>
    <row r="51" spans="1:5" x14ac:dyDescent="0.3">
      <c r="A51" s="79">
        <v>29</v>
      </c>
      <c r="B51" s="87" t="s">
        <v>82</v>
      </c>
      <c r="C51" s="81">
        <v>6923.73</v>
      </c>
      <c r="D51" s="82">
        <v>0</v>
      </c>
      <c r="E51" s="118">
        <f t="shared" si="3"/>
        <v>6923.73</v>
      </c>
    </row>
    <row r="52" spans="1:5" x14ac:dyDescent="0.3">
      <c r="A52" s="79">
        <v>30</v>
      </c>
      <c r="B52" s="87" t="s">
        <v>83</v>
      </c>
      <c r="C52" s="81">
        <v>35300.870000000003</v>
      </c>
      <c r="D52" s="82">
        <v>0</v>
      </c>
      <c r="E52" s="118">
        <f t="shared" si="3"/>
        <v>35300.870000000003</v>
      </c>
    </row>
    <row r="53" spans="1:5" x14ac:dyDescent="0.3">
      <c r="A53" s="88">
        <v>31</v>
      </c>
      <c r="B53" s="119" t="s">
        <v>84</v>
      </c>
      <c r="C53" s="120">
        <f>SUM(C47:C52)</f>
        <v>214491.91</v>
      </c>
      <c r="D53" s="121">
        <f>SUM(D47:D52)</f>
        <v>0</v>
      </c>
      <c r="E53" s="122">
        <f t="shared" si="3"/>
        <v>214491.91</v>
      </c>
    </row>
    <row r="54" spans="1:5" ht="15.75" thickBot="1" x14ac:dyDescent="0.35">
      <c r="A54" s="93">
        <v>32</v>
      </c>
      <c r="B54" s="123" t="s">
        <v>85</v>
      </c>
      <c r="C54" s="124">
        <f>C45-C53</f>
        <v>-329315.47000000003</v>
      </c>
      <c r="D54" s="125">
        <f>D45-D53</f>
        <v>0</v>
      </c>
      <c r="E54" s="126">
        <f t="shared" si="3"/>
        <v>-329315.47000000003</v>
      </c>
    </row>
    <row r="55" spans="1:5" ht="15.75" thickBot="1" x14ac:dyDescent="0.35">
      <c r="A55" s="127"/>
      <c r="B55" s="127"/>
      <c r="C55" s="128"/>
      <c r="D55" s="128"/>
      <c r="E55" s="128"/>
    </row>
    <row r="56" spans="1:5" ht="15.75" thickBot="1" x14ac:dyDescent="0.35">
      <c r="A56" s="79">
        <v>33</v>
      </c>
      <c r="B56" s="129" t="s">
        <v>86</v>
      </c>
      <c r="C56" s="130">
        <f>C34+C54</f>
        <v>-351600.47000000003</v>
      </c>
      <c r="D56" s="131">
        <f>D34+D54</f>
        <v>6620.7294000000002</v>
      </c>
      <c r="E56" s="132">
        <f>C56+D56</f>
        <v>-344979.74060000002</v>
      </c>
    </row>
    <row r="57" spans="1:5" ht="15.75" thickBot="1" x14ac:dyDescent="0.35">
      <c r="A57" s="133"/>
      <c r="B57" s="134"/>
      <c r="C57" s="135"/>
      <c r="D57" s="136"/>
      <c r="E57" s="128"/>
    </row>
    <row r="58" spans="1:5" ht="30" x14ac:dyDescent="0.3">
      <c r="A58" s="79">
        <v>34</v>
      </c>
      <c r="B58" s="80" t="s">
        <v>87</v>
      </c>
      <c r="C58" s="137">
        <v>-505087.4</v>
      </c>
      <c r="D58" s="138"/>
      <c r="E58" s="117">
        <f>C58</f>
        <v>-505087.4</v>
      </c>
    </row>
    <row r="59" spans="1:5" ht="30" x14ac:dyDescent="0.3">
      <c r="A59" s="79">
        <v>35</v>
      </c>
      <c r="B59" s="87" t="s">
        <v>88</v>
      </c>
      <c r="C59" s="139"/>
      <c r="D59" s="140"/>
      <c r="E59" s="118">
        <f>C59</f>
        <v>0</v>
      </c>
    </row>
    <row r="60" spans="1:5" ht="30" x14ac:dyDescent="0.3">
      <c r="A60" s="88">
        <v>36</v>
      </c>
      <c r="B60" s="89" t="s">
        <v>89</v>
      </c>
      <c r="C60" s="141"/>
      <c r="D60" s="142"/>
      <c r="E60" s="122">
        <f>C60</f>
        <v>0</v>
      </c>
    </row>
    <row r="61" spans="1:5" ht="15.75" thickBot="1" x14ac:dyDescent="0.35">
      <c r="A61" s="143">
        <v>37</v>
      </c>
      <c r="B61" s="109" t="s">
        <v>90</v>
      </c>
      <c r="C61" s="144">
        <f>SUM(C58:C60)</f>
        <v>-505087.4</v>
      </c>
      <c r="D61" s="145"/>
      <c r="E61" s="146">
        <f>C61</f>
        <v>-505087.4</v>
      </c>
    </row>
    <row r="62" spans="1:5" ht="15.75" thickBot="1" x14ac:dyDescent="0.35">
      <c r="A62" s="147"/>
      <c r="B62" s="148"/>
      <c r="C62" s="149"/>
      <c r="D62" s="149"/>
      <c r="E62" s="150"/>
    </row>
    <row r="63" spans="1:5" ht="30.75" thickBot="1" x14ac:dyDescent="0.35">
      <c r="A63" s="108">
        <v>38</v>
      </c>
      <c r="B63" s="151" t="s">
        <v>91</v>
      </c>
      <c r="C63" s="130">
        <f>C56-C61</f>
        <v>153486.93</v>
      </c>
      <c r="D63" s="131">
        <f>D56</f>
        <v>6620.7294000000002</v>
      </c>
      <c r="E63" s="132">
        <f>C63+D63</f>
        <v>160107.6594</v>
      </c>
    </row>
    <row r="64" spans="1:5" s="155" customFormat="1" ht="15.75" thickBot="1" x14ac:dyDescent="0.35">
      <c r="A64" s="108">
        <v>39</v>
      </c>
      <c r="B64" s="152" t="s">
        <v>92</v>
      </c>
      <c r="C64" s="153">
        <v>0</v>
      </c>
      <c r="D64" s="154"/>
      <c r="E64" s="150">
        <f>C64</f>
        <v>0</v>
      </c>
    </row>
    <row r="65" spans="1:5" ht="15.75" thickBot="1" x14ac:dyDescent="0.35">
      <c r="A65" s="108">
        <v>40</v>
      </c>
      <c r="B65" s="129" t="s">
        <v>93</v>
      </c>
      <c r="C65" s="130">
        <f>C63-C64</f>
        <v>153486.93</v>
      </c>
      <c r="D65" s="131">
        <f>D63</f>
        <v>6620.7294000000002</v>
      </c>
      <c r="E65" s="132">
        <f>C65+D65</f>
        <v>160107.6594</v>
      </c>
    </row>
    <row r="66" spans="1:5" s="155" customFormat="1" ht="15.75" thickBot="1" x14ac:dyDescent="0.35">
      <c r="A66" s="108">
        <v>41</v>
      </c>
      <c r="B66" s="156" t="s">
        <v>94</v>
      </c>
      <c r="C66" s="157">
        <v>0</v>
      </c>
      <c r="D66" s="158"/>
      <c r="E66" s="146">
        <f>C66</f>
        <v>0</v>
      </c>
    </row>
    <row r="67" spans="1:5" ht="15.75" thickBot="1" x14ac:dyDescent="0.35">
      <c r="A67" s="159">
        <v>42</v>
      </c>
      <c r="B67" s="160" t="s">
        <v>95</v>
      </c>
      <c r="C67" s="161">
        <f>C65+C66</f>
        <v>153486.93</v>
      </c>
      <c r="D67" s="161">
        <f>D65</f>
        <v>6620.7294000000002</v>
      </c>
      <c r="E67" s="162">
        <f>C67+D67</f>
        <v>160107.6594</v>
      </c>
    </row>
    <row r="68" spans="1:5" ht="15.75" thickTop="1" x14ac:dyDescent="0.3">
      <c r="A68" s="163"/>
      <c r="B68" s="28"/>
      <c r="C68" s="164"/>
      <c r="D68" s="164"/>
      <c r="E68" s="165"/>
    </row>
    <row r="69" spans="1:5" x14ac:dyDescent="0.3">
      <c r="A69" s="166"/>
      <c r="B69" s="29" t="s">
        <v>103</v>
      </c>
      <c r="C69" s="167"/>
      <c r="D69" s="167"/>
      <c r="E69" s="168"/>
    </row>
    <row r="70" spans="1:5" x14ac:dyDescent="0.3">
      <c r="A70" s="166"/>
      <c r="B70" s="29"/>
      <c r="C70" s="167"/>
      <c r="D70" s="167"/>
      <c r="E70" s="168"/>
    </row>
    <row r="71" spans="1:5" x14ac:dyDescent="0.3">
      <c r="A71" s="166"/>
      <c r="B71" s="29"/>
      <c r="C71" s="167"/>
      <c r="D71" s="167"/>
      <c r="E71" s="168"/>
    </row>
    <row r="72" spans="1:5" x14ac:dyDescent="0.3">
      <c r="A72" s="29"/>
      <c r="B72" s="167"/>
      <c r="C72" s="167"/>
      <c r="D72" s="167"/>
      <c r="E72" s="168"/>
    </row>
    <row r="73" spans="1:5" x14ac:dyDescent="0.3">
      <c r="A73" s="29"/>
    </row>
  </sheetData>
  <sheetProtection formatCells="0" formatColumns="0" formatRows="0"/>
  <pageMargins left="0.7" right="0.7" top="0.75" bottom="0.75" header="0.3" footer="0.3"/>
  <pageSetup scale="55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Indira tsintskaladze</cp:lastModifiedBy>
  <cp:lastPrinted>2018-02-06T12:54:27Z</cp:lastPrinted>
  <dcterms:created xsi:type="dcterms:W3CDTF">2018-01-24T12:10:23Z</dcterms:created>
  <dcterms:modified xsi:type="dcterms:W3CDTF">2022-07-14T09:58:57Z</dcterms:modified>
</cp:coreProperties>
</file>